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中村さやか\Desktop\R6_提案授業／県家研\07_授業準備\"/>
    </mc:Choice>
  </mc:AlternateContent>
  <xr:revisionPtr revIDLastSave="0" documentId="13_ncr:1_{724390F0-B127-497B-93A7-03F9D76C27CF}" xr6:coauthVersionLast="47" xr6:coauthVersionMax="47" xr10:uidLastSave="{00000000-0000-0000-0000-000000000000}"/>
  <bookViews>
    <workbookView xWindow="-108" yWindow="-108" windowWidth="23256" windowHeight="12576" xr2:uid="{49F73DBE-7774-4E82-A47B-F4E87C799F2F}"/>
  </bookViews>
  <sheets>
    <sheet name="作成の手順" sheetId="4" r:id="rId1"/>
    <sheet name="指導計画例" sheetId="2" r:id="rId2"/>
    <sheet name="変更する場合はコチラ（内容）" sheetId="1" r:id="rId3"/>
    <sheet name="評価" sheetId="3" r:id="rId4"/>
  </sheets>
  <definedNames>
    <definedName name="_xlnm.Print_Area" localSheetId="0">作成の手順!$A$2:$D$18</definedName>
    <definedName name="_xlnm.Print_Area" localSheetId="1">指導計画例!$A$1:$CY$69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2" l="1"/>
  <c r="CU58" i="2"/>
  <c r="CP58" i="2"/>
  <c r="CK58" i="2"/>
  <c r="CU50" i="2"/>
  <c r="CP50" i="2"/>
  <c r="CK50" i="2"/>
  <c r="CU42" i="2"/>
  <c r="CP42" i="2"/>
  <c r="CK42" i="2"/>
  <c r="CU34" i="2"/>
  <c r="CP34" i="2"/>
  <c r="CK34" i="2"/>
  <c r="CU26" i="2"/>
  <c r="CP26" i="2"/>
  <c r="CK26" i="2"/>
  <c r="CU18" i="2"/>
  <c r="CP18" i="2"/>
  <c r="CK18" i="2"/>
  <c r="T27" i="2"/>
  <c r="N51" i="2"/>
  <c r="N59" i="2"/>
  <c r="L25" i="2"/>
  <c r="L67" i="2"/>
  <c r="BZ18" i="2"/>
  <c r="A18" i="2"/>
  <c r="N44" i="2"/>
  <c r="O1" i="2"/>
  <c r="N19" i="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7">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bk>
      <extLst>
        <ext uri="{3e2802c4-a4d2-4d8b-9148-e3be6c30e623}">
          <xlrd:rvb i="5"/>
        </ext>
      </extLst>
    </bk>
    <bk>
      <extLst>
        <ext uri="{3e2802c4-a4d2-4d8b-9148-e3be6c30e623}">
          <xlrd:rvb i="6"/>
        </ext>
      </extLst>
    </bk>
  </futureMetadata>
  <valueMetadata count="7">
    <bk>
      <rc t="1" v="0"/>
    </bk>
    <bk>
      <rc t="1" v="1"/>
    </bk>
    <bk>
      <rc t="1" v="2"/>
    </bk>
    <bk>
      <rc t="1" v="3"/>
    </bk>
    <bk>
      <rc t="1" v="4"/>
    </bk>
    <bk>
      <rc t="1" v="5"/>
    </bk>
    <bk>
      <rc t="1" v="6"/>
    </bk>
  </valueMetadata>
</metadata>
</file>

<file path=xl/sharedStrings.xml><?xml version="1.0" encoding="utf-8"?>
<sst xmlns="http://schemas.openxmlformats.org/spreadsheetml/2006/main" count="282" uniqueCount="151">
  <si>
    <t>題材名</t>
    <rPh sb="0" eb="3">
      <t>ダイザイメイ</t>
    </rPh>
    <phoneticPr fontId="1"/>
  </si>
  <si>
    <t>学習過程</t>
    <rPh sb="0" eb="4">
      <t>ガクシュウカテイ</t>
    </rPh>
    <phoneticPr fontId="1"/>
  </si>
  <si>
    <t>学習活動・学習内容</t>
    <rPh sb="0" eb="4">
      <t>ガクシュウカツドウ</t>
    </rPh>
    <rPh sb="5" eb="9">
      <t>ガクシュウナイヨウ</t>
    </rPh>
    <phoneticPr fontId="1"/>
  </si>
  <si>
    <t>〇課題例</t>
    <rPh sb="1" eb="4">
      <t>カダイレイ</t>
    </rPh>
    <phoneticPr fontId="1"/>
  </si>
  <si>
    <t>みんなでつくろう　よりよい消費生活</t>
    <rPh sb="13" eb="17">
      <t>ショウヒセイカツ</t>
    </rPh>
    <phoneticPr fontId="1"/>
  </si>
  <si>
    <t>買い物名人になろう</t>
    <rPh sb="0" eb="1">
      <t>カ</t>
    </rPh>
    <rPh sb="2" eb="3">
      <t>モノ</t>
    </rPh>
    <rPh sb="3" eb="5">
      <t>メイジン</t>
    </rPh>
    <phoneticPr fontId="1"/>
  </si>
  <si>
    <t>知・技</t>
    <rPh sb="0" eb="1">
      <t>チ</t>
    </rPh>
    <rPh sb="2" eb="3">
      <t>ワザ</t>
    </rPh>
    <phoneticPr fontId="1"/>
  </si>
  <si>
    <t>主体</t>
    <rPh sb="0" eb="2">
      <t>シュタイ</t>
    </rPh>
    <phoneticPr fontId="1"/>
  </si>
  <si>
    <t>思判表</t>
    <rPh sb="0" eb="1">
      <t>オモ</t>
    </rPh>
    <rPh sb="1" eb="2">
      <t>バン</t>
    </rPh>
    <rPh sb="2" eb="3">
      <t>ヒョウ</t>
    </rPh>
    <phoneticPr fontId="1"/>
  </si>
  <si>
    <t>①</t>
    <phoneticPr fontId="1"/>
  </si>
  <si>
    <t>①
設定した課題</t>
    <rPh sb="2" eb="4">
      <t>セッテイ</t>
    </rPh>
    <rPh sb="6" eb="8">
      <t>カダイ</t>
    </rPh>
    <phoneticPr fontId="1"/>
  </si>
  <si>
    <t>①
本時のまとめ</t>
    <rPh sb="2" eb="4">
      <t>ホンジ</t>
    </rPh>
    <phoneticPr fontId="1"/>
  </si>
  <si>
    <t>②
本時のまとめ</t>
    <rPh sb="2" eb="4">
      <t>ホンジ</t>
    </rPh>
    <phoneticPr fontId="1"/>
  </si>
  <si>
    <t>②
各時間の振り返り</t>
    <rPh sb="2" eb="5">
      <t>カクジカン</t>
    </rPh>
    <rPh sb="6" eb="7">
      <t>フ</t>
    </rPh>
    <rPh sb="8" eb="9">
      <t>カエ</t>
    </rPh>
    <phoneticPr fontId="1"/>
  </si>
  <si>
    <t>③
まとめ</t>
    <phoneticPr fontId="1"/>
  </si>
  <si>
    <t>第２次（４時間）</t>
    <rPh sb="0" eb="1">
      <t>ダイ</t>
    </rPh>
    <rPh sb="2" eb="3">
      <t>ツ</t>
    </rPh>
    <rPh sb="5" eb="7">
      <t>ジカン</t>
    </rPh>
    <phoneticPr fontId="1"/>
  </si>
  <si>
    <t>題材で育成する資質・能力</t>
    <rPh sb="0" eb="2">
      <t>ダイザイ</t>
    </rPh>
    <rPh sb="3" eb="5">
      <t>イクセイ</t>
    </rPh>
    <rPh sb="7" eb="9">
      <t>シシツ</t>
    </rPh>
    <rPh sb="10" eb="12">
      <t>ノウリョク</t>
    </rPh>
    <phoneticPr fontId="1"/>
  </si>
  <si>
    <t>既習事項</t>
    <rPh sb="0" eb="2">
      <t>キシュウ</t>
    </rPh>
    <rPh sb="2" eb="4">
      <t>ジコウ</t>
    </rPh>
    <phoneticPr fontId="1"/>
  </si>
  <si>
    <t>【３年社会】
・地域にみられる販売や生産の仕事
【４年社会】
・県内の特色ある地域の様子</t>
    <phoneticPr fontId="1"/>
  </si>
  <si>
    <t>他教科・他内容（５年生）</t>
    <rPh sb="0" eb="3">
      <t>タキョウカ</t>
    </rPh>
    <rPh sb="4" eb="7">
      <t>タナイヨウ</t>
    </rPh>
    <rPh sb="9" eb="11">
      <t>ネンセイ</t>
    </rPh>
    <phoneticPr fontId="1"/>
  </si>
  <si>
    <t>　【社会】 ・我が国の農業や水産業における食糧生産
　【道徳】 ・「もったいない」（環境保全と自分の関わり）
　〔他内容〕・内容B衣食住の生活（２）調理の基礎</t>
    <phoneticPr fontId="1"/>
  </si>
  <si>
    <t>題材の評価規準（評価場面に合わせて具体化したもの）</t>
    <phoneticPr fontId="1"/>
  </si>
  <si>
    <t>知識・技能</t>
    <rPh sb="0" eb="2">
      <t>チシキ</t>
    </rPh>
    <rPh sb="3" eb="5">
      <t>ギノウ</t>
    </rPh>
    <phoneticPr fontId="1"/>
  </si>
  <si>
    <t>思考・判断・表現</t>
    <phoneticPr fontId="1"/>
  </si>
  <si>
    <t>主体的に学習に取り組む態度</t>
    <phoneticPr fontId="1"/>
  </si>
  <si>
    <t>①物や金銭の使い方と買物にについて問題を見いだして課題を設定している。
②身近な物の選び方、買い方について買物の計画を考え、工夫している。
③身近な物の選び方、買い方について、計画を評価したり、改善したりしている。
④物や金銭の使い方と買物について課題解決に向けた一連の活動について、考えたことを分かりやすく表現している。</t>
    <phoneticPr fontId="1"/>
  </si>
  <si>
    <t>①買い物のしくみが分かり、物や金銭の大切さと金銭の計画的な使い方について理解している。
②消費者の役割や身近な物の買い方について理解している。
③身近な物の選び方を理解ししているとともに、購入に必要な情報の収集・整理が適切にできる。</t>
    <phoneticPr fontId="1"/>
  </si>
  <si>
    <t>①物や金銭の使い方と買物について、課題の解決に向けて主体的に取り組んでいる。
②物や金銭の使い方と買物について、課題の解決に向けた一連の活動を振り返って改善しようとしている。
③物や金銭の使い方と買物について工夫し、実践しようとしている。</t>
    <phoneticPr fontId="1"/>
  </si>
  <si>
    <t>・買物の仕組みや消費者の役割、物や金銭の大切さと計画的な使い方、身近な物の選び方と買い方について理解するとともに、購入するために必要な情報の収集・整理に係る技能を身に付ける。
・身近な物の選び方や買い方についての問題を見いだして課題を設定し、様々な解決方法を考え、実践を評価・改善し、考えたことを表現するなどして課題を解決する力を身に付ける。
・家族の一員として、生活をよりよくしようと、物や金銭の使い方と買物について、課題の解決に向けて主体的に取り組んだり、生活を振り返って改善したりして、生活を工夫し、実践しようとする。</t>
    <phoneticPr fontId="1"/>
  </si>
  <si>
    <t>〔６年〕
・環境に配慮した生活
〔中学校〕
・金銭の管理と購入
・消費者の権利と責任
・消費生活・環境についての課題と実践</t>
    <phoneticPr fontId="1"/>
  </si>
  <si>
    <t>評価の計画</t>
    <rPh sb="0" eb="2">
      <t>ヒョウカ</t>
    </rPh>
    <rPh sb="3" eb="5">
      <t>ケイカク</t>
    </rPh>
    <phoneticPr fontId="1"/>
  </si>
  <si>
    <t>☆❶題材の導入</t>
    <rPh sb="2" eb="4">
      <t>ダイザイ</t>
    </rPh>
    <rPh sb="5" eb="7">
      <t>ドウニュウ</t>
    </rPh>
    <phoneticPr fontId="1"/>
  </si>
  <si>
    <t>題材構成のポイント</t>
    <phoneticPr fontId="1"/>
  </si>
  <si>
    <t>学習のポイント</t>
    <rPh sb="0" eb="2">
      <t>ガクシュウ</t>
    </rPh>
    <phoneticPr fontId="1"/>
  </si>
  <si>
    <t>第１次（１時間）　　☆❶</t>
    <rPh sb="0" eb="1">
      <t>ダイ</t>
    </rPh>
    <rPh sb="2" eb="3">
      <t>ツ</t>
    </rPh>
    <rPh sb="5" eb="7">
      <t>ジカン</t>
    </rPh>
    <phoneticPr fontId="1"/>
  </si>
  <si>
    <t>実践活動　　☆❷</t>
    <rPh sb="0" eb="4">
      <t>ジッセンカツドウ</t>
    </rPh>
    <phoneticPr fontId="1"/>
  </si>
  <si>
    <t>第３次（１時間）　　☆❸</t>
    <rPh sb="0" eb="1">
      <t>ダイ</t>
    </rPh>
    <rPh sb="2" eb="3">
      <t>ジ</t>
    </rPh>
    <rPh sb="5" eb="7">
      <t>ジカン</t>
    </rPh>
    <phoneticPr fontId="1"/>
  </si>
  <si>
    <t>主に働かせる
見方・考え方</t>
    <rPh sb="0" eb="1">
      <t>オモ</t>
    </rPh>
    <rPh sb="2" eb="3">
      <t>ハタラ</t>
    </rPh>
    <rPh sb="7" eb="9">
      <t>ミカタ</t>
    </rPh>
    <rPh sb="10" eb="11">
      <t>カンガ</t>
    </rPh>
    <rPh sb="12" eb="13">
      <t>カタ</t>
    </rPh>
    <phoneticPr fontId="1"/>
  </si>
  <si>
    <t>よりよい買物の仕方を考えよう</t>
    <rPh sb="4" eb="6">
      <t>カイモノ</t>
    </rPh>
    <rPh sb="7" eb="9">
      <t>シカタ</t>
    </rPh>
    <rPh sb="10" eb="11">
      <t>カンガ</t>
    </rPh>
    <phoneticPr fontId="1"/>
  </si>
  <si>
    <t>児童の学び</t>
    <rPh sb="0" eb="2">
      <t>ジドウ</t>
    </rPh>
    <rPh sb="3" eb="4">
      <t>マナ</t>
    </rPh>
    <phoneticPr fontId="1"/>
  </si>
  <si>
    <t>選択❶～❸</t>
    <rPh sb="0" eb="2">
      <t>センタク</t>
    </rPh>
    <phoneticPr fontId="1"/>
  </si>
  <si>
    <t>題材の学習課題</t>
    <rPh sb="0" eb="2">
      <t>ダイザイ</t>
    </rPh>
    <rPh sb="3" eb="5">
      <t>ガクシュウ</t>
    </rPh>
    <rPh sb="5" eb="7">
      <t>カダイ</t>
    </rPh>
    <phoneticPr fontId="1"/>
  </si>
  <si>
    <t>見方・考え方</t>
    <rPh sb="0" eb="2">
      <t>ミカタ</t>
    </rPh>
    <rPh sb="3" eb="4">
      <t>カンガ</t>
    </rPh>
    <rPh sb="5" eb="6">
      <t>カタ</t>
    </rPh>
    <phoneticPr fontId="1"/>
  </si>
  <si>
    <t>題材の学習課題</t>
    <rPh sb="3" eb="7">
      <t>ガクシュウカダイ</t>
    </rPh>
    <phoneticPr fontId="1"/>
  </si>
  <si>
    <t>児童の学び</t>
    <phoneticPr fontId="1"/>
  </si>
  <si>
    <t xml:space="preserve">　よりよい買物をするためには、どのようにしたらよいのだろう。
</t>
    <rPh sb="5" eb="7">
      <t>カイモノ</t>
    </rPh>
    <phoneticPr fontId="1"/>
  </si>
  <si>
    <t>❸題材のゴールの活動</t>
    <rPh sb="1" eb="3">
      <t>ダイザイ</t>
    </rPh>
    <rPh sb="8" eb="10">
      <t>カツドウ</t>
    </rPh>
    <phoneticPr fontId="1"/>
  </si>
  <si>
    <t>　目的に合ったよりよい買物をするためには、どのようにしたらよいのだろう。</t>
    <phoneticPr fontId="1"/>
  </si>
  <si>
    <t>　みんな（作った人、自分等）にとってよりよい買物にするためには、どのようにしたらよいのだろう。</t>
    <rPh sb="5" eb="6">
      <t>ツク</t>
    </rPh>
    <rPh sb="8" eb="9">
      <t>ヒト</t>
    </rPh>
    <rPh sb="10" eb="12">
      <t>ジブン</t>
    </rPh>
    <rPh sb="12" eb="13">
      <t>トウ</t>
    </rPh>
    <phoneticPr fontId="1"/>
  </si>
  <si>
    <t>「よりよい消費者宣言」</t>
    <rPh sb="5" eb="8">
      <t>ショウヒシャ</t>
    </rPh>
    <rPh sb="8" eb="10">
      <t>センゲン</t>
    </rPh>
    <phoneticPr fontId="1"/>
  </si>
  <si>
    <t>「環境を守る買物の仕方」</t>
    <rPh sb="1" eb="3">
      <t>カンキョウ</t>
    </rPh>
    <rPh sb="4" eb="5">
      <t>マモ</t>
    </rPh>
    <rPh sb="6" eb="8">
      <t>カイモノ</t>
    </rPh>
    <rPh sb="9" eb="11">
      <t>シカタ</t>
    </rPh>
    <phoneticPr fontId="1"/>
  </si>
  <si>
    <t>「買物名人〇か条」</t>
    <rPh sb="1" eb="3">
      <t>カイモノ</t>
    </rPh>
    <rPh sb="3" eb="5">
      <t>メイジン</t>
    </rPh>
    <rPh sb="7" eb="8">
      <t>ジョウ</t>
    </rPh>
    <phoneticPr fontId="1"/>
  </si>
  <si>
    <t>買物の仕方のパンフレット（リーフレット）をまとめる</t>
    <rPh sb="0" eb="2">
      <t>カイモノ</t>
    </rPh>
    <rPh sb="3" eb="5">
      <t>シカタ</t>
    </rPh>
    <phoneticPr fontId="1"/>
  </si>
  <si>
    <t>生産者さんへの手紙</t>
    <rPh sb="0" eb="3">
      <t>セイサンシャ</t>
    </rPh>
    <rPh sb="7" eb="9">
      <t>テガミ</t>
    </rPh>
    <phoneticPr fontId="1"/>
  </si>
  <si>
    <t xml:space="preserve">　よりよい買物をするためには、収支のバランス、値段、分量、品質、本当に必要か、使いきれるか、環境への影響など様々なことをよく考えて、自分に合った意思決定をすることが大切である。
</t>
    <phoneticPr fontId="1"/>
  </si>
  <si>
    <t>　目的に合った買物をするためには、収支のバランス、値段、分量、品質、本当に必要か、使いきれるか、環境への影響など様々なことをよく考えて、自分に合った意思決定をすることが大切である。</t>
    <phoneticPr fontId="1"/>
  </si>
  <si>
    <t>　みんなにとってよりよい買物にするためには、生産する人のこと、環境を守ること、値段、分量、品質、本当に必要か、使いきれるかなど様々なことをよく考えて、自分に合った意思決定をすることが大切である。</t>
    <phoneticPr fontId="1"/>
  </si>
  <si>
    <t>・学習活動例</t>
  </si>
  <si>
    <t>○身近なお金の流れや買物について知ろう。</t>
    <phoneticPr fontId="1"/>
  </si>
  <si>
    <t>　・家庭のお金の流れから、自分の生活とお金の関わりについて考える。</t>
    <phoneticPr fontId="1"/>
  </si>
  <si>
    <t>　・買物が成立する場面を考える活動から、買物の仕組みを知る。</t>
    <phoneticPr fontId="1"/>
  </si>
  <si>
    <t>○身近な物の買い方について知ろう。</t>
    <phoneticPr fontId="1"/>
  </si>
  <si>
    <t>　・買物の手順とそれぞれの手順におけるポイントを話し合って確認する。</t>
    <phoneticPr fontId="1"/>
  </si>
  <si>
    <t>　・いろいろな購入や支払い方法について知る。</t>
    <phoneticPr fontId="1"/>
  </si>
  <si>
    <t>　・おこづかいの使い方を考える活動から、物や金銭の計画的な使い方を知る。</t>
    <phoneticPr fontId="1"/>
  </si>
  <si>
    <t>○今までの買物を振り返り、これからの学習の課題を見つけよう。
　・地域のいろいろなお店を想起する。
　・買物の経験（気を付けていること、失敗談等）を話し合い、買物の様子を振り返る。
　・題材の学習課題を確認し、自分の課題を設定する。</t>
    <phoneticPr fontId="1"/>
  </si>
  <si>
    <t>○買物の体験活動をして、これからの学習の課題を見つけよう。
　・知っているお店を想起する。
　・買物の体験活動（購入する物を選ぶ活動）を行い、自分たちに必要な力について話し合う。
　・題材の学習課題を確認し、自分の課題を設定する。</t>
    <rPh sb="1" eb="3">
      <t>カイモノ</t>
    </rPh>
    <rPh sb="4" eb="8">
      <t>タイケンカツドウ</t>
    </rPh>
    <rPh sb="32" eb="33">
      <t>シ</t>
    </rPh>
    <rPh sb="51" eb="55">
      <t>タイケンカツドウ</t>
    </rPh>
    <rPh sb="56" eb="58">
      <t>コウニュウ</t>
    </rPh>
    <rPh sb="60" eb="61">
      <t>モノ</t>
    </rPh>
    <rPh sb="62" eb="63">
      <t>エラ</t>
    </rPh>
    <rPh sb="64" eb="66">
      <t>カツドウ</t>
    </rPh>
    <rPh sb="68" eb="69">
      <t>オコナ</t>
    </rPh>
    <rPh sb="71" eb="73">
      <t>ジブン</t>
    </rPh>
    <rPh sb="76" eb="78">
      <t>ヒツヨウ</t>
    </rPh>
    <rPh sb="79" eb="80">
      <t>チカラ</t>
    </rPh>
    <rPh sb="84" eb="85">
      <t>ハナ</t>
    </rPh>
    <rPh sb="86" eb="87">
      <t>ア</t>
    </rPh>
    <phoneticPr fontId="1"/>
  </si>
  <si>
    <t>○環境と買物との関わりを考え、これからの学習の課題を見つけよう。
　・既習事項（環境の学習）を想起し、買物でもできることがないか話し合う。
　・話し合ったことを基に、これまでの自分の買物を振り返る。
　・題材の学習課題を確認し、自分の課題を設定する。</t>
    <rPh sb="1" eb="3">
      <t>カンキョウ</t>
    </rPh>
    <rPh sb="8" eb="9">
      <t>カカ</t>
    </rPh>
    <rPh sb="12" eb="13">
      <t>カンガ</t>
    </rPh>
    <rPh sb="72" eb="73">
      <t>ハナ</t>
    </rPh>
    <rPh sb="74" eb="75">
      <t>ア</t>
    </rPh>
    <rPh sb="80" eb="81">
      <t>モト</t>
    </rPh>
    <rPh sb="88" eb="90">
      <t>ジブン</t>
    </rPh>
    <rPh sb="91" eb="93">
      <t>カイモノ</t>
    </rPh>
    <rPh sb="94" eb="95">
      <t>フ</t>
    </rPh>
    <rPh sb="96" eb="97">
      <t>カエ</t>
    </rPh>
    <rPh sb="102" eb="104">
      <t>ダイザイ</t>
    </rPh>
    <rPh sb="105" eb="109">
      <t>ガクシュウカダイ</t>
    </rPh>
    <rPh sb="110" eb="112">
      <t>カクニン</t>
    </rPh>
    <rPh sb="114" eb="116">
      <t>ジブン</t>
    </rPh>
    <rPh sb="117" eb="119">
      <t>カダイ</t>
    </rPh>
    <rPh sb="120" eb="122">
      <t>セッテイ</t>
    </rPh>
    <phoneticPr fontId="1"/>
  </si>
  <si>
    <t>○買物の体験活動をして、これからの学習の課題を見つけよう。
　・家族が喜ぶみそ汁作り（家庭実践）にあたって、必要な準備を確認する。
　・材料（　　　）の買物体験活動を行い、材料の購入に必要な力について話し合う。
　・題材の学習課題を確認し、自分の課題を設定する。</t>
    <rPh sb="4" eb="8">
      <t>タイケンカツドウ</t>
    </rPh>
    <rPh sb="80" eb="82">
      <t>カツドウ</t>
    </rPh>
    <rPh sb="86" eb="88">
      <t>ザイリョウ</t>
    </rPh>
    <rPh sb="89" eb="91">
      <t>コウニュウ</t>
    </rPh>
    <phoneticPr fontId="1"/>
  </si>
  <si>
    <t>○買物の体験活動をして、これからの学習の課題を見つけよう。
　・布の購入にあたって、必要な準備を確認する。
　・布の買物体験活動を行い、布の購入のために必要な力について話し合う。
　・題材の学習課題を確認し、自分の課題を設定する。</t>
    <rPh sb="4" eb="6">
      <t>タイケン</t>
    </rPh>
    <rPh sb="6" eb="8">
      <t>カツドウ</t>
    </rPh>
    <rPh sb="62" eb="64">
      <t>カツドウ</t>
    </rPh>
    <rPh sb="68" eb="69">
      <t>ヌノ</t>
    </rPh>
    <rPh sb="70" eb="72">
      <t>コウニュウ</t>
    </rPh>
    <rPh sb="92" eb="94">
      <t>ダイザイ</t>
    </rPh>
    <rPh sb="95" eb="99">
      <t>ガクシュウカダイ</t>
    </rPh>
    <rPh sb="100" eb="102">
      <t>カクニン</t>
    </rPh>
    <phoneticPr fontId="1"/>
  </si>
  <si>
    <t>○買物の体験活動をして、これからの学習の課題を見つけよう。
　・修学旅行の買物（実践活動）にあたって、必要な準備を確認する。
　・買物の体験活動を行い、買物に必要な力について話し合う。
　・題材の学習課題確認し、自分の課題を設定する。</t>
    <rPh sb="4" eb="8">
      <t>タイケンカツドウ</t>
    </rPh>
    <rPh sb="65" eb="67">
      <t>カイモノ</t>
    </rPh>
    <rPh sb="70" eb="72">
      <t>カツドウ</t>
    </rPh>
    <rPh sb="76" eb="78">
      <t>カイモノ</t>
    </rPh>
    <rPh sb="98" eb="102">
      <t>ガクシュウカダイ</t>
    </rPh>
    <rPh sb="102" eb="104">
      <t>カクニン</t>
    </rPh>
    <phoneticPr fontId="1"/>
  </si>
  <si>
    <t>○買物の体験活動をして、これからの学習の課題を見つけよう。
　・３年生の社会で学習した地域の生産者の様子を想起する。
　・学習した特産品（　　　）の買物体験活動を行い、いろいろな売り方ができることを知る。
　・買うときには、どのように買えばよいか考える。
　・題材の学習活動を確認し、自分の課題を設定する。</t>
    <rPh sb="6" eb="8">
      <t>カツドウ</t>
    </rPh>
    <rPh sb="46" eb="49">
      <t>セイサンシャ</t>
    </rPh>
    <rPh sb="61" eb="63">
      <t>ガクシュウ</t>
    </rPh>
    <rPh sb="65" eb="68">
      <t>トクサンヒン</t>
    </rPh>
    <rPh sb="74" eb="76">
      <t>カイモノ</t>
    </rPh>
    <rPh sb="76" eb="80">
      <t>タイケンカツドウ</t>
    </rPh>
    <rPh sb="89" eb="90">
      <t>ウ</t>
    </rPh>
    <rPh sb="91" eb="92">
      <t>カタ</t>
    </rPh>
    <rPh sb="105" eb="106">
      <t>カ</t>
    </rPh>
    <rPh sb="117" eb="118">
      <t>カ</t>
    </rPh>
    <rPh sb="123" eb="124">
      <t>カンガ</t>
    </rPh>
    <rPh sb="130" eb="132">
      <t>ダイザイ</t>
    </rPh>
    <rPh sb="133" eb="137">
      <t>ガクシュウカツドウ</t>
    </rPh>
    <rPh sb="138" eb="140">
      <t>カクニン</t>
    </rPh>
    <phoneticPr fontId="1"/>
  </si>
  <si>
    <t>○買物の体験活動をして、これからの学習の課題を見つけよう。
　・感謝の会の買物（実践活動）にあたって、必要な準備を確認する。
　・準備する物（　　　）の買物体験活動を行い、買物に必要な力について話し合う。
　・題材の学習課題を確認し、自分の課題を設定する。</t>
    <rPh sb="4" eb="8">
      <t>タイケンカツドウ</t>
    </rPh>
    <rPh sb="65" eb="67">
      <t>ジュンビ</t>
    </rPh>
    <rPh sb="69" eb="70">
      <t>モノ</t>
    </rPh>
    <rPh sb="76" eb="78">
      <t>カイモノ</t>
    </rPh>
    <rPh sb="78" eb="82">
      <t>タイケンカツドウ</t>
    </rPh>
    <rPh sb="86" eb="88">
      <t>カイモノ</t>
    </rPh>
    <rPh sb="108" eb="112">
      <t>ガクシュウカダイ</t>
    </rPh>
    <rPh sb="113" eb="115">
      <t>カクニン</t>
    </rPh>
    <phoneticPr fontId="1"/>
  </si>
  <si>
    <t>○買物の体験活動をして、これからの学習の課題を見つけよう。
　・学校での栽培体験を想起する。
　・栽培した物（　　　）の買物体験活動を行い、いろいろな売り方ができることを知る。
　・買うときには、どのように買えばよいか考える。
　・題材の学習課題を確認し、自分の課題を設定する。</t>
    <rPh sb="4" eb="6">
      <t>タイケン</t>
    </rPh>
    <rPh sb="6" eb="8">
      <t>カツドウ</t>
    </rPh>
    <rPh sb="32" eb="34">
      <t>ガッコウ</t>
    </rPh>
    <rPh sb="36" eb="40">
      <t>サイバイタイケン</t>
    </rPh>
    <rPh sb="49" eb="51">
      <t>サイバイ</t>
    </rPh>
    <rPh sb="53" eb="54">
      <t>モノ</t>
    </rPh>
    <rPh sb="60" eb="62">
      <t>カイモノ</t>
    </rPh>
    <rPh sb="62" eb="66">
      <t>タイケンカツドウ</t>
    </rPh>
    <rPh sb="67" eb="68">
      <t>オコナ</t>
    </rPh>
    <phoneticPr fontId="1"/>
  </si>
  <si>
    <t>○よりよい買物をするためには、どのようにしたらよいのだろう。（２時間の課題）</t>
    <phoneticPr fontId="1"/>
  </si>
  <si>
    <t xml:space="preserve">  ・情報を基に根拠をもって意思決定する。
　・購入する物を選んだ理由をまとめる。</t>
    <phoneticPr fontId="1"/>
  </si>
  <si>
    <t>　・購入する物（ノート）の情報を収集、整理する。</t>
    <rPh sb="2" eb="4">
      <t>コウニュウ</t>
    </rPh>
    <rPh sb="6" eb="7">
      <t>モノ</t>
    </rPh>
    <rPh sb="13" eb="15">
      <t>ジョウホウ</t>
    </rPh>
    <rPh sb="16" eb="18">
      <t>シュウシュウ</t>
    </rPh>
    <rPh sb="19" eb="21">
      <t>セイリ</t>
    </rPh>
    <phoneticPr fontId="1"/>
  </si>
  <si>
    <t>　・購入する物（文具：ノート）の情報を収集、整理する。</t>
    <rPh sb="2" eb="4">
      <t>コウニュウ</t>
    </rPh>
    <rPh sb="6" eb="7">
      <t>モノ</t>
    </rPh>
    <rPh sb="8" eb="10">
      <t>ブング</t>
    </rPh>
    <rPh sb="16" eb="18">
      <t>ジョウホウ</t>
    </rPh>
    <rPh sb="19" eb="21">
      <t>シュウシュウ</t>
    </rPh>
    <rPh sb="22" eb="24">
      <t>セイリ</t>
    </rPh>
    <phoneticPr fontId="1"/>
  </si>
  <si>
    <t>　・購入する物（文具：筆箱）の情報を収集、整理する。</t>
    <rPh sb="2" eb="4">
      <t>コウニュウ</t>
    </rPh>
    <rPh sb="6" eb="7">
      <t>モノ</t>
    </rPh>
    <rPh sb="8" eb="10">
      <t>ブング</t>
    </rPh>
    <rPh sb="11" eb="13">
      <t>フデバコ</t>
    </rPh>
    <rPh sb="15" eb="17">
      <t>ジョウホウ</t>
    </rPh>
    <rPh sb="18" eb="20">
      <t>シュウシュウ</t>
    </rPh>
    <rPh sb="21" eb="23">
      <t>セイリ</t>
    </rPh>
    <phoneticPr fontId="1"/>
  </si>
  <si>
    <t>　・購入する物（文具：ペン）の情報を収集、整理する。</t>
    <rPh sb="2" eb="4">
      <t>コウニュウ</t>
    </rPh>
    <rPh sb="6" eb="7">
      <t>モノ</t>
    </rPh>
    <rPh sb="8" eb="10">
      <t>ブング</t>
    </rPh>
    <rPh sb="15" eb="17">
      <t>ジョウホウ</t>
    </rPh>
    <rPh sb="18" eb="20">
      <t>シュウシュウ</t>
    </rPh>
    <rPh sb="21" eb="23">
      <t>セイリ</t>
    </rPh>
    <phoneticPr fontId="1"/>
  </si>
  <si>
    <t>　・購入する物（文具：のり）の情報を収集、整理する。</t>
    <rPh sb="2" eb="4">
      <t>コウニュウ</t>
    </rPh>
    <rPh sb="6" eb="7">
      <t>モノ</t>
    </rPh>
    <rPh sb="8" eb="10">
      <t>ブング</t>
    </rPh>
    <rPh sb="15" eb="17">
      <t>ジョウホウ</t>
    </rPh>
    <rPh sb="18" eb="20">
      <t>シュウシュウ</t>
    </rPh>
    <rPh sb="21" eb="23">
      <t>セイリ</t>
    </rPh>
    <phoneticPr fontId="1"/>
  </si>
  <si>
    <t>　・購入する物（食品：豆腐）の情報を収集、整理する。</t>
    <rPh sb="2" eb="4">
      <t>コウニュウ</t>
    </rPh>
    <rPh sb="6" eb="7">
      <t>モノ</t>
    </rPh>
    <rPh sb="8" eb="10">
      <t>ショクヒン</t>
    </rPh>
    <rPh sb="11" eb="13">
      <t>トウフ</t>
    </rPh>
    <rPh sb="15" eb="17">
      <t>ジョウホウ</t>
    </rPh>
    <rPh sb="18" eb="20">
      <t>シュウシュウ</t>
    </rPh>
    <rPh sb="21" eb="23">
      <t>セイリ</t>
    </rPh>
    <phoneticPr fontId="1"/>
  </si>
  <si>
    <t>　・購入する物（食品：たまご）の情報を収集、整理する。</t>
    <rPh sb="2" eb="4">
      <t>コウニュウ</t>
    </rPh>
    <rPh sb="6" eb="7">
      <t>モノ</t>
    </rPh>
    <rPh sb="8" eb="10">
      <t>ショクヒン</t>
    </rPh>
    <rPh sb="16" eb="18">
      <t>ジョウホウ</t>
    </rPh>
    <rPh sb="19" eb="21">
      <t>シュウシュウ</t>
    </rPh>
    <rPh sb="22" eb="24">
      <t>セイリ</t>
    </rPh>
    <phoneticPr fontId="1"/>
  </si>
  <si>
    <t>　・購入する物（食品：みそ）の情報を収集、整理する。</t>
    <rPh sb="2" eb="4">
      <t>コウニュウ</t>
    </rPh>
    <rPh sb="6" eb="7">
      <t>モノ</t>
    </rPh>
    <rPh sb="8" eb="10">
      <t>ショクヒン</t>
    </rPh>
    <rPh sb="15" eb="17">
      <t>ジョウホウ</t>
    </rPh>
    <rPh sb="18" eb="20">
      <t>シュウシュウ</t>
    </rPh>
    <rPh sb="21" eb="23">
      <t>セイリ</t>
    </rPh>
    <phoneticPr fontId="1"/>
  </si>
  <si>
    <t>　・購入する物（野菜：じゃがいも）の情報を収集、整理する。</t>
    <rPh sb="2" eb="4">
      <t>コウニュウ</t>
    </rPh>
    <rPh sb="6" eb="7">
      <t>モノ</t>
    </rPh>
    <rPh sb="8" eb="10">
      <t>ヤサイ</t>
    </rPh>
    <rPh sb="18" eb="20">
      <t>ジョウホウ</t>
    </rPh>
    <rPh sb="21" eb="23">
      <t>シュウシュウ</t>
    </rPh>
    <rPh sb="24" eb="26">
      <t>セイリ</t>
    </rPh>
    <phoneticPr fontId="1"/>
  </si>
  <si>
    <t>　・購入する物（野菜：ねぎ）の情報を収集、整理する。</t>
    <rPh sb="2" eb="4">
      <t>コウニュウ</t>
    </rPh>
    <rPh sb="6" eb="7">
      <t>モノ</t>
    </rPh>
    <rPh sb="8" eb="10">
      <t>ヤサイ</t>
    </rPh>
    <rPh sb="15" eb="17">
      <t>ジョウホウ</t>
    </rPh>
    <rPh sb="18" eb="20">
      <t>シュウシュウ</t>
    </rPh>
    <rPh sb="21" eb="23">
      <t>セイリ</t>
    </rPh>
    <phoneticPr fontId="1"/>
  </si>
  <si>
    <t>　・購入する物（野菜：キャベツ）の情報を収集、整理する。</t>
    <rPh sb="2" eb="4">
      <t>コウニュウ</t>
    </rPh>
    <rPh sb="6" eb="7">
      <t>モノ</t>
    </rPh>
    <rPh sb="8" eb="10">
      <t>ヤサイ</t>
    </rPh>
    <rPh sb="17" eb="19">
      <t>ジョウホウ</t>
    </rPh>
    <rPh sb="20" eb="22">
      <t>シュウシュウ</t>
    </rPh>
    <rPh sb="23" eb="25">
      <t>セイリ</t>
    </rPh>
    <phoneticPr fontId="1"/>
  </si>
  <si>
    <t>　・購入する物（加工品：ハム）の情報を収集、整理する。</t>
    <rPh sb="2" eb="4">
      <t>コウニュウ</t>
    </rPh>
    <rPh sb="6" eb="7">
      <t>モノ</t>
    </rPh>
    <rPh sb="8" eb="11">
      <t>カコウヒン</t>
    </rPh>
    <rPh sb="16" eb="18">
      <t>ジョウホウ</t>
    </rPh>
    <rPh sb="19" eb="21">
      <t>シュウシュウ</t>
    </rPh>
    <rPh sb="22" eb="24">
      <t>セイリ</t>
    </rPh>
    <phoneticPr fontId="1"/>
  </si>
  <si>
    <t>　・購入する物（加工品：ベーコン）の情報を収集、整理する。</t>
    <rPh sb="2" eb="4">
      <t>コウニュウ</t>
    </rPh>
    <rPh sb="6" eb="7">
      <t>モノ</t>
    </rPh>
    <rPh sb="8" eb="11">
      <t>カコウヒン</t>
    </rPh>
    <rPh sb="18" eb="20">
      <t>ジョウホウ</t>
    </rPh>
    <rPh sb="21" eb="23">
      <t>シュウシュウ</t>
    </rPh>
    <rPh sb="24" eb="26">
      <t>セイリ</t>
    </rPh>
    <phoneticPr fontId="1"/>
  </si>
  <si>
    <t>　・購入する物（加工品：ウインナー）の情報を収集、整理する。</t>
    <rPh sb="2" eb="4">
      <t>コウニュウ</t>
    </rPh>
    <rPh sb="6" eb="7">
      <t>モノ</t>
    </rPh>
    <rPh sb="8" eb="11">
      <t>カコウヒン</t>
    </rPh>
    <rPh sb="19" eb="21">
      <t>ジョウホウ</t>
    </rPh>
    <rPh sb="22" eb="24">
      <t>シュウシュウ</t>
    </rPh>
    <rPh sb="25" eb="27">
      <t>セイリ</t>
    </rPh>
    <phoneticPr fontId="1"/>
  </si>
  <si>
    <t>　・購入する物（お菓子）の情報を収集、整理する。</t>
    <rPh sb="2" eb="4">
      <t>コウニュウ</t>
    </rPh>
    <rPh sb="6" eb="7">
      <t>モノ</t>
    </rPh>
    <rPh sb="9" eb="11">
      <t>カシ</t>
    </rPh>
    <rPh sb="13" eb="15">
      <t>ジョウホウ</t>
    </rPh>
    <rPh sb="16" eb="18">
      <t>シュウシュウ</t>
    </rPh>
    <rPh sb="19" eb="21">
      <t>セイリ</t>
    </rPh>
    <phoneticPr fontId="1"/>
  </si>
  <si>
    <t>　・購入する物（飲料）の情報を収集、整理する。</t>
    <rPh sb="2" eb="4">
      <t>コウニュウ</t>
    </rPh>
    <rPh sb="6" eb="7">
      <t>モノ</t>
    </rPh>
    <rPh sb="8" eb="10">
      <t>インリョウ</t>
    </rPh>
    <rPh sb="12" eb="14">
      <t>ジョウホウ</t>
    </rPh>
    <rPh sb="15" eb="17">
      <t>シュウシュウ</t>
    </rPh>
    <rPh sb="18" eb="20">
      <t>セイリ</t>
    </rPh>
    <phoneticPr fontId="1"/>
  </si>
  <si>
    <t>　・購入する物（Ｔシャツ）の情報を収集、整理する。</t>
    <rPh sb="2" eb="4">
      <t>コウニュウ</t>
    </rPh>
    <rPh sb="6" eb="7">
      <t>モノ</t>
    </rPh>
    <rPh sb="14" eb="16">
      <t>ジョウホウ</t>
    </rPh>
    <rPh sb="17" eb="19">
      <t>シュウシュウ</t>
    </rPh>
    <rPh sb="20" eb="22">
      <t>セイリ</t>
    </rPh>
    <phoneticPr fontId="1"/>
  </si>
  <si>
    <t>　・購入する物（水筒）の情報を収集、整理する。</t>
    <rPh sb="2" eb="4">
      <t>コウニュウ</t>
    </rPh>
    <rPh sb="6" eb="7">
      <t>モノ</t>
    </rPh>
    <rPh sb="8" eb="10">
      <t>スイトウ</t>
    </rPh>
    <rPh sb="12" eb="14">
      <t>ジョウホウ</t>
    </rPh>
    <rPh sb="15" eb="17">
      <t>シュウシュウ</t>
    </rPh>
    <rPh sb="18" eb="20">
      <t>セイリ</t>
    </rPh>
    <phoneticPr fontId="1"/>
  </si>
  <si>
    <t>　・購入する物（布）の情報を収集、整理する。</t>
    <rPh sb="2" eb="4">
      <t>コウニュウ</t>
    </rPh>
    <rPh sb="6" eb="7">
      <t>モノ</t>
    </rPh>
    <rPh sb="8" eb="9">
      <t>ヌノ</t>
    </rPh>
    <rPh sb="11" eb="13">
      <t>ジョウホウ</t>
    </rPh>
    <rPh sb="14" eb="16">
      <t>シュウシュウ</t>
    </rPh>
    <rPh sb="17" eb="19">
      <t>セイリ</t>
    </rPh>
    <phoneticPr fontId="1"/>
  </si>
  <si>
    <t>　・購入する物（地域の特産品：　　　　　）の情報を収集、整理する。</t>
    <rPh sb="2" eb="4">
      <t>コウニュウ</t>
    </rPh>
    <rPh sb="6" eb="7">
      <t>モノ</t>
    </rPh>
    <rPh sb="8" eb="10">
      <t>チイキ</t>
    </rPh>
    <rPh sb="11" eb="14">
      <t>トクサンヒン</t>
    </rPh>
    <rPh sb="22" eb="24">
      <t>ジョウホウ</t>
    </rPh>
    <rPh sb="25" eb="27">
      <t>シュウシュウ</t>
    </rPh>
    <rPh sb="28" eb="30">
      <t>セイリ</t>
    </rPh>
    <phoneticPr fontId="1"/>
  </si>
  <si>
    <t>　・購入する物（育てた物：　　　　　）の情報を収集、整理する。</t>
    <rPh sb="2" eb="4">
      <t>コウニュウ</t>
    </rPh>
    <rPh sb="6" eb="7">
      <t>モノ</t>
    </rPh>
    <rPh sb="8" eb="9">
      <t>ソダ</t>
    </rPh>
    <rPh sb="11" eb="12">
      <t>モノ</t>
    </rPh>
    <rPh sb="20" eb="22">
      <t>ジョウホウ</t>
    </rPh>
    <rPh sb="23" eb="25">
      <t>シュウシュウ</t>
    </rPh>
    <rPh sb="26" eb="28">
      <t>セイリ</t>
    </rPh>
    <phoneticPr fontId="1"/>
  </si>
  <si>
    <t>　・購入する物（　　　　　　　）の情報を収集、整理する。</t>
    <rPh sb="2" eb="4">
      <t>コウニュウ</t>
    </rPh>
    <rPh sb="6" eb="7">
      <t>モノ</t>
    </rPh>
    <rPh sb="17" eb="19">
      <t>ジョウホウ</t>
    </rPh>
    <rPh sb="20" eb="22">
      <t>シュウシュウ</t>
    </rPh>
    <rPh sb="23" eb="25">
      <t>セイリ</t>
    </rPh>
    <phoneticPr fontId="1"/>
  </si>
  <si>
    <t>家庭科の系統性</t>
    <phoneticPr fontId="1"/>
  </si>
  <si>
    <t>○題材の学習をふり返り、「（題材のゴールの活動）」をまとめよう。
　・「消費者の役割（大切なこと）」を確認する。
　・題材の学習を活用して、「（題材のゴールの活動）」を作成する。
　　（自分の課題の解決につなげる）
　・自分がまとめた「（題材のゴールの活動）」を使って、修学旅行の買物計画を立てる。
　・題材の学習をふり返る。</t>
    <rPh sb="1" eb="3">
      <t>ダイザイ</t>
    </rPh>
    <rPh sb="14" eb="16">
      <t>ダイザイ</t>
    </rPh>
    <rPh sb="21" eb="23">
      <t>カツドウ</t>
    </rPh>
    <rPh sb="51" eb="53">
      <t>カクニン</t>
    </rPh>
    <rPh sb="65" eb="67">
      <t>カツヨウ</t>
    </rPh>
    <rPh sb="72" eb="74">
      <t>ダイザイ</t>
    </rPh>
    <rPh sb="79" eb="81">
      <t>カツドウ</t>
    </rPh>
    <rPh sb="119" eb="121">
      <t>ダイザイ</t>
    </rPh>
    <rPh sb="126" eb="128">
      <t>カツドウ</t>
    </rPh>
    <rPh sb="135" eb="139">
      <t>シュウガクリョコウ</t>
    </rPh>
    <rPh sb="140" eb="144">
      <t>カイモノケイカク</t>
    </rPh>
    <rPh sb="145" eb="146">
      <t>タ</t>
    </rPh>
    <rPh sb="160" eb="161">
      <t>カエ</t>
    </rPh>
    <phoneticPr fontId="1"/>
  </si>
  <si>
    <t>○題材の学習をふり返り、みんなにとってよりよい買物にするためにできることをまとめよう。
　・「消費者の役割（大切なこと）」を話し合う。
　・題材の学習を活用して、「（題材のゴールの活動）」を作成する。
　　（自分が取り組むことを入れ、自分の課題の解決につなげる）
　・題材の学習をふり返る。</t>
    <rPh sb="1" eb="3">
      <t>ダイザイ</t>
    </rPh>
    <rPh sb="62" eb="63">
      <t>ハナ</t>
    </rPh>
    <rPh sb="64" eb="65">
      <t>ア</t>
    </rPh>
    <rPh sb="70" eb="72">
      <t>ダイザイ</t>
    </rPh>
    <rPh sb="73" eb="75">
      <t>ガクシュウ</t>
    </rPh>
    <rPh sb="76" eb="78">
      <t>カツヨウ</t>
    </rPh>
    <rPh sb="83" eb="85">
      <t>ダイザイ</t>
    </rPh>
    <rPh sb="90" eb="92">
      <t>カツドウ</t>
    </rPh>
    <rPh sb="95" eb="97">
      <t>サクセイ</t>
    </rPh>
    <rPh sb="104" eb="106">
      <t>ジブン</t>
    </rPh>
    <rPh sb="107" eb="108">
      <t>ト</t>
    </rPh>
    <rPh sb="109" eb="110">
      <t>ク</t>
    </rPh>
    <rPh sb="114" eb="115">
      <t>イ</t>
    </rPh>
    <rPh sb="117" eb="119">
      <t>ジブン</t>
    </rPh>
    <rPh sb="120" eb="122">
      <t>カダイ</t>
    </rPh>
    <rPh sb="123" eb="125">
      <t>カイケツ</t>
    </rPh>
    <rPh sb="134" eb="136">
      <t>ダイザイ</t>
    </rPh>
    <rPh sb="137" eb="139">
      <t>ガクシュウ</t>
    </rPh>
    <rPh sb="142" eb="143">
      <t>カエ</t>
    </rPh>
    <phoneticPr fontId="1"/>
  </si>
  <si>
    <t>○題材の学習をふり返り、目的に合ったよりよい買物の仕方をまとめよう。
　・「消費者の役割（大切なこと）」を確認する。
　・題材の学習を活用して、「（題材のゴールの活動）」を作成する。
　　（自分の課題の解決につなげる）
　・自分がまとめた「（題材のゴールの活動）」を使って、布の購入計画を立てる。
　・題材の学習をふり返る。</t>
    <rPh sb="1" eb="3">
      <t>ダイザイ</t>
    </rPh>
    <rPh sb="12" eb="14">
      <t>モクテキ</t>
    </rPh>
    <rPh sb="15" eb="16">
      <t>ア</t>
    </rPh>
    <rPh sb="22" eb="24">
      <t>カイモノ</t>
    </rPh>
    <rPh sb="25" eb="27">
      <t>シカタ</t>
    </rPh>
    <rPh sb="67" eb="69">
      <t>カツヨウ</t>
    </rPh>
    <rPh sb="74" eb="76">
      <t>ダイザイ</t>
    </rPh>
    <rPh sb="81" eb="83">
      <t>カツドウ</t>
    </rPh>
    <rPh sb="121" eb="123">
      <t>ダイザイ</t>
    </rPh>
    <rPh sb="128" eb="130">
      <t>カツドウ</t>
    </rPh>
    <rPh sb="137" eb="138">
      <t>ヌノ</t>
    </rPh>
    <rPh sb="139" eb="141">
      <t>コウニュウ</t>
    </rPh>
    <rPh sb="144" eb="145">
      <t>タ</t>
    </rPh>
    <rPh sb="159" eb="160">
      <t>カエ</t>
    </rPh>
    <phoneticPr fontId="1"/>
  </si>
  <si>
    <t>○題材の学習をふり返り、目的に合ったよりよい買物の仕方をまとめよう。
　・「消費者の役割（大切なこと）」を確認する。
　・題材の学習を活用して、「（題材のゴールの活動）」を作成する。
　　（自分の課題の解決につなげる）
　・自分がまとめた「（題材のゴールの活動）」を使って、家族が喜ぶみそ汁作りの材料の購入計画を立てる。
　・題材の学習をふり返る。</t>
    <rPh sb="1" eb="3">
      <t>ダイザイ</t>
    </rPh>
    <rPh sb="12" eb="14">
      <t>モクテキ</t>
    </rPh>
    <rPh sb="15" eb="16">
      <t>ア</t>
    </rPh>
    <rPh sb="22" eb="24">
      <t>カイモノ</t>
    </rPh>
    <rPh sb="25" eb="27">
      <t>シカタ</t>
    </rPh>
    <rPh sb="67" eb="69">
      <t>カツヨウ</t>
    </rPh>
    <rPh sb="74" eb="76">
      <t>ダイザイ</t>
    </rPh>
    <rPh sb="81" eb="83">
      <t>カツドウ</t>
    </rPh>
    <rPh sb="121" eb="123">
      <t>ダイザイ</t>
    </rPh>
    <rPh sb="128" eb="130">
      <t>カツドウ</t>
    </rPh>
    <rPh sb="137" eb="139">
      <t>カゾク</t>
    </rPh>
    <rPh sb="140" eb="141">
      <t>ヨロコ</t>
    </rPh>
    <rPh sb="144" eb="145">
      <t>シル</t>
    </rPh>
    <rPh sb="145" eb="146">
      <t>ツク</t>
    </rPh>
    <rPh sb="148" eb="150">
      <t>ザイリョウ</t>
    </rPh>
    <rPh sb="151" eb="153">
      <t>コウニュウ</t>
    </rPh>
    <rPh sb="156" eb="157">
      <t>タ</t>
    </rPh>
    <rPh sb="171" eb="172">
      <t>カエ</t>
    </rPh>
    <phoneticPr fontId="1"/>
  </si>
  <si>
    <t>○題材の学習をふり返り、目的に合ったよりよい買物の仕方をまとめよう。
　・「消費者の役割（大切なこと）」を確認する。
　・題材の学習を活用して、「（題材のゴールの活動）」を作成する。
　　（自分の課題の解決につなげる）
　・自分がまとめた「（題材のゴールの活動）」を使って、感謝の会の買物計画を立てる。
　・題材の学習をふり返る。</t>
    <rPh sb="1" eb="3">
      <t>ダイザイ</t>
    </rPh>
    <rPh sb="12" eb="14">
      <t>モクテキ</t>
    </rPh>
    <rPh sb="15" eb="16">
      <t>ア</t>
    </rPh>
    <rPh sb="22" eb="24">
      <t>カイモノ</t>
    </rPh>
    <rPh sb="25" eb="27">
      <t>シカタ</t>
    </rPh>
    <rPh sb="67" eb="69">
      <t>カツヨウ</t>
    </rPh>
    <rPh sb="74" eb="76">
      <t>ダイザイ</t>
    </rPh>
    <rPh sb="81" eb="83">
      <t>カツドウ</t>
    </rPh>
    <rPh sb="121" eb="123">
      <t>ダイザイ</t>
    </rPh>
    <rPh sb="128" eb="130">
      <t>カツドウ</t>
    </rPh>
    <rPh sb="137" eb="139">
      <t>カンシャ</t>
    </rPh>
    <rPh sb="140" eb="141">
      <t>カイ</t>
    </rPh>
    <rPh sb="142" eb="146">
      <t>カイモノケイカク</t>
    </rPh>
    <rPh sb="147" eb="148">
      <t>タ</t>
    </rPh>
    <rPh sb="162" eb="163">
      <t>カエ</t>
    </rPh>
    <phoneticPr fontId="1"/>
  </si>
  <si>
    <t>○題材の学習をふり返り、よりよい買物をするためにどのようにしたらよいかまとめよう。
　・「消費者の役割（大切なこと）」を話し合う。
　・題材で学習したことを活用して、「環境を守る買物の仕方」を作成する。（自分の課題の解決につなげる）
　・題材の学習をふり返る。</t>
    <rPh sb="16" eb="18">
      <t>カイモノ</t>
    </rPh>
    <rPh sb="84" eb="86">
      <t>カンキョウ</t>
    </rPh>
    <rPh sb="87" eb="88">
      <t>マモ</t>
    </rPh>
    <rPh sb="89" eb="91">
      <t>カイモノ</t>
    </rPh>
    <rPh sb="92" eb="94">
      <t>シカタ</t>
    </rPh>
    <phoneticPr fontId="1"/>
  </si>
  <si>
    <t>○題材の学習をふり返り、よりよい買物をするためにどのようにしたらよいかまとめよう。
　・「消費者の役割（大切なこと）」を話し合う。
　・題材で学習したことを活用して、「（題材のゴールの活動）」を作成する。（自分の課題の解決につなげる）
　・題材の学習をふり返る。</t>
    <rPh sb="16" eb="18">
      <t>カイモノ</t>
    </rPh>
    <rPh sb="85" eb="87">
      <t>ダイザイ</t>
    </rPh>
    <rPh sb="92" eb="94">
      <t>カツドウ</t>
    </rPh>
    <phoneticPr fontId="1"/>
  </si>
  <si>
    <t>☆❷購入する物を選ぶ活動（第４時）</t>
    <rPh sb="2" eb="4">
      <t>コウニュウ</t>
    </rPh>
    <rPh sb="6" eb="7">
      <t>モノ</t>
    </rPh>
    <rPh sb="8" eb="9">
      <t>エラ</t>
    </rPh>
    <rPh sb="10" eb="12">
      <t>カツドウ</t>
    </rPh>
    <rPh sb="13" eb="14">
      <t>ダイ</t>
    </rPh>
    <rPh sb="15" eb="16">
      <t>ジ</t>
    </rPh>
    <phoneticPr fontId="1"/>
  </si>
  <si>
    <t>☆❷の続き（第５時）</t>
    <rPh sb="3" eb="4">
      <t>ツヅ</t>
    </rPh>
    <rPh sb="6" eb="7">
      <t>ダイ</t>
    </rPh>
    <rPh sb="8" eb="9">
      <t>ジ</t>
    </rPh>
    <phoneticPr fontId="1"/>
  </si>
  <si>
    <t>☆❸題材のゴールの活動</t>
    <rPh sb="2" eb="4">
      <t>ダイザイ</t>
    </rPh>
    <rPh sb="9" eb="11">
      <t>カツドウ</t>
    </rPh>
    <phoneticPr fontId="1"/>
  </si>
  <si>
    <t>☆❸題材のゴール</t>
    <rPh sb="2" eb="4">
      <t>ダイザイ</t>
    </rPh>
    <phoneticPr fontId="1"/>
  </si>
  <si>
    <t>☆学習のキーワード</t>
    <rPh sb="1" eb="3">
      <t>ガクシュウ</t>
    </rPh>
    <phoneticPr fontId="1"/>
  </si>
  <si>
    <t>・自分の生活を見つめ、課題を設定できるようにする。
（題材の学習課題）
（自分の学習課題）
☆消費、消費者</t>
    <phoneticPr fontId="1"/>
  </si>
  <si>
    <t>☆物や金銭の大切さ
（収入、支出、有効に使う）
☆買物の仕組み
（売買契約、義務）</t>
    <phoneticPr fontId="1"/>
  </si>
  <si>
    <t>☆身近な物の買い方
☆物や金銭の計画的な使い方
☆支払い方法</t>
    <phoneticPr fontId="1"/>
  </si>
  <si>
    <t>・情報を収取し、整理して、多様な観点から比較し検討する
☆身近な物の選び方
（買物の観点：値段、品質、分量、環境への配慮等）
（表示やマーク）</t>
    <phoneticPr fontId="1"/>
  </si>
  <si>
    <t>・身近な消費生活をよりよくするために、自分の生活でできることを考える
・課題に対するまとめや学習の振り返りをする
☆消費者の役割</t>
    <phoneticPr fontId="1"/>
  </si>
  <si>
    <t>重点化した部分
（その他メモ）</t>
    <rPh sb="0" eb="3">
      <t>ジュウテンカ</t>
    </rPh>
    <rPh sb="5" eb="7">
      <t>ブブン</t>
    </rPh>
    <rPh sb="11" eb="12">
      <t>タ</t>
    </rPh>
    <phoneticPr fontId="1"/>
  </si>
  <si>
    <t>※ここは直接入力します</t>
    <rPh sb="4" eb="8">
      <t>チョクセツニュウリョク</t>
    </rPh>
    <phoneticPr fontId="1"/>
  </si>
  <si>
    <t>↓</t>
    <phoneticPr fontId="1"/>
  </si>
  <si>
    <t>②
意思決定の理由</t>
    <rPh sb="2" eb="6">
      <t>イシケッテイ</t>
    </rPh>
    <rPh sb="7" eb="9">
      <t>リユウ</t>
    </rPh>
    <phoneticPr fontId="1"/>
  </si>
  <si>
    <t>④
ゴールの活動の内容</t>
    <rPh sb="6" eb="8">
      <t>カツドウ</t>
    </rPh>
    <rPh sb="9" eb="11">
      <t>ナイヨウ</t>
    </rPh>
    <phoneticPr fontId="1"/>
  </si>
  <si>
    <t>②
買物の計画
④
ゴールの活動の内容</t>
    <rPh sb="2" eb="3">
      <t>カ</t>
    </rPh>
    <rPh sb="5" eb="7">
      <t>ケイカク</t>
    </rPh>
    <rPh sb="14" eb="16">
      <t>カツドウ</t>
    </rPh>
    <rPh sb="17" eb="19">
      <t>ナイヨウ</t>
    </rPh>
    <phoneticPr fontId="1"/>
  </si>
  <si>
    <t>③
買物のふり返りの内容</t>
    <rPh sb="2" eb="4">
      <t>カイモノ</t>
    </rPh>
    <rPh sb="7" eb="8">
      <t>カエ</t>
    </rPh>
    <rPh sb="10" eb="12">
      <t>ナイヨウ</t>
    </rPh>
    <phoneticPr fontId="1"/>
  </si>
  <si>
    <t>手順０</t>
    <rPh sb="0" eb="2">
      <t>テジュン</t>
    </rPh>
    <phoneticPr fontId="1"/>
  </si>
  <si>
    <t>手順１</t>
    <rPh sb="0" eb="2">
      <t>テジュン</t>
    </rPh>
    <phoneticPr fontId="1"/>
  </si>
  <si>
    <t>手順２</t>
    <rPh sb="0" eb="2">
      <t>テジュン</t>
    </rPh>
    <phoneticPr fontId="1"/>
  </si>
  <si>
    <t>手順３</t>
    <rPh sb="0" eb="2">
      <t>テジュン</t>
    </rPh>
    <phoneticPr fontId="1"/>
  </si>
  <si>
    <t>手順４</t>
    <rPh sb="0" eb="2">
      <t>テジュン</t>
    </rPh>
    <phoneticPr fontId="1"/>
  </si>
  <si>
    <t>手順５</t>
    <rPh sb="0" eb="2">
      <t>テジュン</t>
    </rPh>
    <phoneticPr fontId="1"/>
  </si>
  <si>
    <t>※活用の手引の手順を参照</t>
    <rPh sb="1" eb="3">
      <t>カツヨウ</t>
    </rPh>
    <rPh sb="4" eb="6">
      <t>テビキ</t>
    </rPh>
    <rPh sb="7" eb="9">
      <t>テジュン</t>
    </rPh>
    <rPh sb="10" eb="12">
      <t>サンショウ</t>
    </rPh>
    <phoneticPr fontId="1"/>
  </si>
  <si>
    <t>「学習前アンケート」（児童）を実施する</t>
    <rPh sb="1" eb="4">
      <t>ガクシュウマエ</t>
    </rPh>
    <rPh sb="11" eb="13">
      <t>ジドウ</t>
    </rPh>
    <rPh sb="15" eb="17">
      <t>ジッシ</t>
    </rPh>
    <phoneticPr fontId="1"/>
  </si>
  <si>
    <t>学校名を入力する</t>
    <rPh sb="0" eb="3">
      <t>ガッコウメイ</t>
    </rPh>
    <rPh sb="4" eb="6">
      <t>ニュウリョク</t>
    </rPh>
    <phoneticPr fontId="1"/>
  </si>
  <si>
    <t>「題材を構成するためのチェックリスト」（担当教員）を実施する</t>
    <rPh sb="1" eb="3">
      <t>ダイザイ</t>
    </rPh>
    <rPh sb="4" eb="6">
      <t>コウセイ</t>
    </rPh>
    <rPh sb="20" eb="24">
      <t>タントウキョウイン</t>
    </rPh>
    <rPh sb="26" eb="28">
      <t>ジッシ</t>
    </rPh>
    <phoneticPr fontId="1"/>
  </si>
  <si>
    <t>指導計画例を活用し、選択、重点化する部分を決める</t>
    <rPh sb="0" eb="5">
      <t>シドウケイカクレイ</t>
    </rPh>
    <rPh sb="6" eb="8">
      <t>カツヨウ</t>
    </rPh>
    <rPh sb="10" eb="12">
      <t>センタク</t>
    </rPh>
    <rPh sb="13" eb="16">
      <t>ジュウテンカ</t>
    </rPh>
    <rPh sb="18" eb="20">
      <t>ブブン</t>
    </rPh>
    <rPh sb="21" eb="22">
      <t>キ</t>
    </rPh>
    <phoneticPr fontId="1"/>
  </si>
  <si>
    <t>題材構成のポイントを記入する</t>
    <rPh sb="0" eb="2">
      <t>ダイザイ</t>
    </rPh>
    <rPh sb="2" eb="4">
      <t>コウセイ</t>
    </rPh>
    <rPh sb="10" eb="12">
      <t>キニュウ</t>
    </rPh>
    <phoneticPr fontId="1"/>
  </si>
  <si>
    <t>小学校</t>
    <rPh sb="0" eb="3">
      <t>ショウガッコウ</t>
    </rPh>
    <phoneticPr fontId="1"/>
  </si>
  <si>
    <t>小学校指導計画</t>
    <rPh sb="0" eb="1">
      <t>ショウ</t>
    </rPh>
    <rPh sb="1" eb="3">
      <t>ガッコウ</t>
    </rPh>
    <rPh sb="3" eb="5">
      <t>シドウ</t>
    </rPh>
    <rPh sb="5" eb="7">
      <t>ケイカク</t>
    </rPh>
    <phoneticPr fontId="1"/>
  </si>
  <si>
    <r>
      <rPr>
        <b/>
        <sz val="11"/>
        <color rgb="FFFF0000"/>
        <rFont val="ＭＳ ゴシック"/>
        <family val="3"/>
        <charset val="128"/>
      </rPr>
      <t>　</t>
    </r>
    <r>
      <rPr>
        <b/>
        <sz val="11"/>
        <color theme="1"/>
        <rFont val="ＭＳ ゴシック"/>
        <family val="3"/>
        <charset val="128"/>
      </rPr>
      <t>選択１：</t>
    </r>
    <r>
      <rPr>
        <b/>
        <sz val="11"/>
        <color rgb="FFFF0000"/>
        <rFont val="ＭＳ ゴシック"/>
        <family val="3"/>
        <charset val="128"/>
      </rPr>
      <t>「指導計画例」のシート</t>
    </r>
    <r>
      <rPr>
        <b/>
        <sz val="11"/>
        <color theme="1"/>
        <rFont val="ＭＳ ゴシック"/>
        <family val="3"/>
        <charset val="128"/>
      </rPr>
      <t>の左上（黄色部分）に手順３の番号を入力する</t>
    </r>
    <rPh sb="1" eb="3">
      <t>センタク</t>
    </rPh>
    <rPh sb="6" eb="11">
      <t>シドウケイカクレイ</t>
    </rPh>
    <rPh sb="17" eb="19">
      <t>ヒダリウエ</t>
    </rPh>
    <rPh sb="20" eb="24">
      <t>キイロブブン</t>
    </rPh>
    <rPh sb="26" eb="28">
      <t>テジュン</t>
    </rPh>
    <rPh sb="30" eb="32">
      <t>バンゴウ</t>
    </rPh>
    <rPh sb="33" eb="35">
      <t>ニュウリョク</t>
    </rPh>
    <phoneticPr fontId="1"/>
  </si>
  <si>
    <r>
      <t>　選択２：</t>
    </r>
    <r>
      <rPr>
        <b/>
        <sz val="11"/>
        <color rgb="FFFF0000"/>
        <rFont val="ＭＳ ゴシック"/>
        <family val="3"/>
        <charset val="128"/>
      </rPr>
      <t>「変更する場合はコチラ（内容）」のシート</t>
    </r>
    <r>
      <rPr>
        <b/>
        <sz val="11"/>
        <color theme="1"/>
        <rFont val="ＭＳ ゴシック"/>
        <family val="3"/>
        <charset val="128"/>
      </rPr>
      <t>で「❷購入する物を選ぶ活動」をプルダウンから選択</t>
    </r>
    <rPh sb="1" eb="3">
      <t>センタク</t>
    </rPh>
    <rPh sb="6" eb="8">
      <t>ヘンコウ</t>
    </rPh>
    <rPh sb="10" eb="12">
      <t>バアイ</t>
    </rPh>
    <rPh sb="17" eb="19">
      <t>ナイヨウ</t>
    </rPh>
    <rPh sb="28" eb="30">
      <t>コウニュウ</t>
    </rPh>
    <rPh sb="32" eb="33">
      <t>モノ</t>
    </rPh>
    <rPh sb="34" eb="35">
      <t>エラ</t>
    </rPh>
    <rPh sb="36" eb="38">
      <t>カツドウ</t>
    </rPh>
    <rPh sb="47" eb="49">
      <t>センタク</t>
    </rPh>
    <phoneticPr fontId="1"/>
  </si>
  <si>
    <r>
      <t>　選択３：</t>
    </r>
    <r>
      <rPr>
        <b/>
        <sz val="11"/>
        <color rgb="FFFF0000"/>
        <rFont val="ＭＳ ゴシック"/>
        <family val="3"/>
        <charset val="128"/>
      </rPr>
      <t>「変更する場合はコチラ（内容）」のシート</t>
    </r>
    <r>
      <rPr>
        <b/>
        <sz val="11"/>
        <color theme="1"/>
        <rFont val="ＭＳ ゴシック"/>
        <family val="3"/>
        <charset val="128"/>
      </rPr>
      <t>で「❸題材のゴールの活動」をプルダウンから選択</t>
    </r>
    <rPh sb="1" eb="3">
      <t>センタク</t>
    </rPh>
    <rPh sb="6" eb="8">
      <t>ヘンコウ</t>
    </rPh>
    <rPh sb="10" eb="12">
      <t>バアイ</t>
    </rPh>
    <rPh sb="17" eb="19">
      <t>ナイヨウ</t>
    </rPh>
    <rPh sb="28" eb="30">
      <t>ダイザイ</t>
    </rPh>
    <rPh sb="35" eb="37">
      <t>カツドウ</t>
    </rPh>
    <rPh sb="46" eb="48">
      <t>センタク</t>
    </rPh>
    <phoneticPr fontId="1"/>
  </si>
  <si>
    <t>　　　※選択１で選んだ番号と同じ行が「指導計画例」のシートに反映されます。「変更する場合はコチラ（内容）」のシートで書き換えもできます。</t>
    <rPh sb="4" eb="6">
      <t>センタク</t>
    </rPh>
    <rPh sb="8" eb="9">
      <t>エラ</t>
    </rPh>
    <rPh sb="11" eb="13">
      <t>バンゴウ</t>
    </rPh>
    <rPh sb="14" eb="15">
      <t>オナ</t>
    </rPh>
    <rPh sb="16" eb="17">
      <t>ギョウ</t>
    </rPh>
    <rPh sb="19" eb="24">
      <t>シドウケイカクレイ</t>
    </rPh>
    <rPh sb="30" eb="32">
      <t>ハンエイ</t>
    </rPh>
    <rPh sb="38" eb="40">
      <t>ヘンコウ</t>
    </rPh>
    <rPh sb="42" eb="44">
      <t>バアイ</t>
    </rPh>
    <rPh sb="49" eb="51">
      <t>ナイヨウ</t>
    </rPh>
    <rPh sb="58" eb="59">
      <t>カ</t>
    </rPh>
    <rPh sb="60" eb="61">
      <t>カ</t>
    </rPh>
    <phoneticPr fontId="1"/>
  </si>
  <si>
    <t>　【例：「指導計画例1」の「選択❶題材の導入3」を選択　→　『13』】</t>
    <phoneticPr fontId="1"/>
  </si>
  <si>
    <t>　　　※別添ファイル１</t>
    <rPh sb="4" eb="6">
      <t>ベッテン</t>
    </rPh>
    <phoneticPr fontId="1"/>
  </si>
  <si>
    <t>　　　※別添ファイル２</t>
    <rPh sb="4" eb="6">
      <t>ベッテン</t>
    </rPh>
    <phoneticPr fontId="1"/>
  </si>
  <si>
    <t>　　　※別添ファイル３</t>
    <rPh sb="4" eb="6">
      <t>ベッテン</t>
    </rPh>
    <phoneticPr fontId="1"/>
  </si>
  <si>
    <r>
      <t>　重点化：重点化したい内容があれば、</t>
    </r>
    <r>
      <rPr>
        <b/>
        <sz val="11"/>
        <color rgb="FFFF0000"/>
        <rFont val="ＭＳ ゴシック"/>
        <family val="3"/>
        <charset val="128"/>
      </rPr>
      <t>「指導計画例」のシート</t>
    </r>
    <r>
      <rPr>
        <b/>
        <sz val="11"/>
        <color theme="1"/>
        <rFont val="ＭＳ ゴシック"/>
        <family val="3"/>
        <charset val="128"/>
      </rPr>
      <t>の「重点化した部分（その他のメモ）」に入力する</t>
    </r>
    <rPh sb="1" eb="3">
      <t>ジュウテン</t>
    </rPh>
    <rPh sb="3" eb="4">
      <t>カ</t>
    </rPh>
    <rPh sb="5" eb="8">
      <t>ジュウテンカ</t>
    </rPh>
    <rPh sb="11" eb="13">
      <t>ナイヨウ</t>
    </rPh>
    <rPh sb="19" eb="24">
      <t>シドウケイカクレイ</t>
    </rPh>
    <rPh sb="31" eb="34">
      <t>ジュウテンカ</t>
    </rPh>
    <rPh sb="36" eb="38">
      <t>ブブン</t>
    </rPh>
    <rPh sb="41" eb="42">
      <t>タ</t>
    </rPh>
    <rPh sb="48" eb="50">
      <t>ニュウリョク</t>
    </rPh>
    <phoneticPr fontId="1"/>
  </si>
  <si>
    <t>※選択・重点化した意図（必要に応じて入力）</t>
    <rPh sb="18" eb="20">
      <t>ニュウリョク</t>
    </rPh>
    <phoneticPr fontId="1"/>
  </si>
  <si>
    <t>「題材全体を通した学習の流れ」（または下の表）を見て、活用する指導計画例を選択する　　　　　　</t>
    <rPh sb="1" eb="5">
      <t>ダイザイゼンタイ</t>
    </rPh>
    <rPh sb="6" eb="7">
      <t>トオ</t>
    </rPh>
    <rPh sb="9" eb="11">
      <t>ガクシュウ</t>
    </rPh>
    <rPh sb="12" eb="13">
      <t>ナガ</t>
    </rPh>
    <rPh sb="19" eb="20">
      <t>シタ</t>
    </rPh>
    <rPh sb="21" eb="22">
      <t>ヒョウ</t>
    </rPh>
    <rPh sb="24" eb="25">
      <t>ミ</t>
    </rPh>
    <rPh sb="27" eb="29">
      <t>カツヨウ</t>
    </rPh>
    <rPh sb="31" eb="36">
      <t>シドウケイカクレイ</t>
    </rPh>
    <rPh sb="37" eb="39">
      <t>センタク</t>
    </rPh>
    <phoneticPr fontId="1"/>
  </si>
  <si>
    <t>〇よりよい買物をするためには、どのように選んだらよいのだろう。
　・購入する物を選んだ理由を交流する。
　・商品についている表示やマークについて知る。
　・物を選ぶ際の観点をまとめる。
　・購入する物を選ぶ活動を振り返る。</t>
    <rPh sb="20" eb="21">
      <t>エラ</t>
    </rPh>
    <rPh sb="46" eb="48">
      <t>コウリュウ</t>
    </rPh>
    <rPh sb="72" eb="73">
      <t>シ</t>
    </rPh>
    <rPh sb="95" eb="97">
      <t>コウニュウ</t>
    </rPh>
    <rPh sb="99" eb="100">
      <t>モノ</t>
    </rPh>
    <rPh sb="101" eb="102">
      <t>エラ</t>
    </rPh>
    <rPh sb="103" eb="105">
      <t>カツドウ</t>
    </rPh>
    <phoneticPr fontId="1"/>
  </si>
  <si>
    <t>〇よりよい買物をするためには、どのように選んだらよいのだろう。
　・購入する物を選んだ理由を出し合い、選ぶ際の観点をまとめる。
　・商品についている表示やマークについて知る。
　・環境と買物との関わりを調べる。
　・購入する物を選ぶ活動を振り返る。</t>
    <rPh sb="20" eb="21">
      <t>エラ</t>
    </rPh>
    <rPh sb="34" eb="36">
      <t>コウニュウ</t>
    </rPh>
    <rPh sb="38" eb="39">
      <t>モノ</t>
    </rPh>
    <rPh sb="43" eb="45">
      <t>リユウ</t>
    </rPh>
    <rPh sb="46" eb="47">
      <t>ダ</t>
    </rPh>
    <rPh sb="48" eb="49">
      <t>ア</t>
    </rPh>
    <rPh sb="51" eb="52">
      <t>エラ</t>
    </rPh>
    <rPh sb="90" eb="92">
      <t>カンキョウ</t>
    </rPh>
    <rPh sb="93" eb="95">
      <t>カイモノ</t>
    </rPh>
    <rPh sb="97" eb="98">
      <t>カカ</t>
    </rPh>
    <rPh sb="101" eb="102">
      <t>シラ</t>
    </rPh>
    <rPh sb="108" eb="110">
      <t>コウニュウ</t>
    </rPh>
    <rPh sb="112" eb="113">
      <t>モノ</t>
    </rPh>
    <rPh sb="114" eb="115">
      <t>エラ</t>
    </rPh>
    <rPh sb="116" eb="118">
      <t>カツドウ</t>
    </rPh>
    <phoneticPr fontId="1"/>
  </si>
  <si>
    <t>〇よりよい買物をするためには、どのように選んだらよいのだろう。
　・購入する物を選んだ理由を出し合い、選ぶ際の観点をまとめる。
　・商品についている表示やマークについて知る。
　・地産地消について調べる。
　・購入する物を選ぶ活動を振り返る。</t>
    <rPh sb="20" eb="21">
      <t>エラ</t>
    </rPh>
    <rPh sb="34" eb="36">
      <t>コウニュウ</t>
    </rPh>
    <rPh sb="38" eb="39">
      <t>モノ</t>
    </rPh>
    <rPh sb="43" eb="45">
      <t>リユウ</t>
    </rPh>
    <rPh sb="46" eb="47">
      <t>ダ</t>
    </rPh>
    <rPh sb="48" eb="49">
      <t>ア</t>
    </rPh>
    <rPh sb="51" eb="52">
      <t>エラ</t>
    </rPh>
    <rPh sb="90" eb="94">
      <t>チサンチショウ</t>
    </rPh>
    <rPh sb="98" eb="99">
      <t>シラ</t>
    </rPh>
    <rPh sb="105" eb="107">
      <t>コウニュウ</t>
    </rPh>
    <rPh sb="109" eb="110">
      <t>モノ</t>
    </rPh>
    <rPh sb="111" eb="112">
      <t>エラ</t>
    </rPh>
    <rPh sb="113" eb="115">
      <t>カツドウ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</si>
</sst>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4"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8"/>
      <color theme="1"/>
      <name val="ＭＳ ゴシック"/>
      <family val="3"/>
      <charset val="128"/>
    </font>
    <font>
      <sz val="11"/>
      <color rgb="FFFFFF00"/>
      <name val="游ゴシック"/>
      <family val="2"/>
      <charset val="128"/>
      <scheme val="minor"/>
    </font>
    <font>
      <sz val="12"/>
      <color theme="1"/>
      <name val="ＭＳ ゴシック"/>
      <family val="3"/>
      <charset val="128"/>
    </font>
    <font>
      <sz val="12"/>
      <color theme="1"/>
      <name val="游ゴシック"/>
      <family val="2"/>
      <charset val="128"/>
      <scheme val="minor"/>
    </font>
    <font>
      <b/>
      <sz val="12"/>
      <color theme="1"/>
      <name val="ＭＳ ゴシック"/>
      <family val="3"/>
      <charset val="128"/>
    </font>
    <font>
      <sz val="11"/>
      <color theme="1"/>
      <name val="游ゴシック"/>
      <family val="3"/>
      <charset val="128"/>
      <scheme val="minor"/>
    </font>
    <font>
      <sz val="12"/>
      <color rgb="FFFF0000"/>
      <name val="ＭＳ ゴシック"/>
      <family val="3"/>
      <charset val="128"/>
    </font>
    <font>
      <b/>
      <sz val="11"/>
      <color theme="0"/>
      <name val="ＭＳ ゴシック"/>
      <family val="3"/>
      <charset val="128"/>
    </font>
    <font>
      <b/>
      <sz val="11"/>
      <color rgb="FFFF0000"/>
      <name val="ＭＳ ゴシック"/>
      <family val="3"/>
      <charset val="128"/>
    </font>
    <font>
      <b/>
      <sz val="11"/>
      <color theme="1"/>
      <name val="游ゴシック"/>
      <family val="2"/>
      <charset val="128"/>
      <scheme val="minor"/>
    </font>
    <font>
      <b/>
      <sz val="11"/>
      <color theme="1"/>
      <name val="ＭＳ 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002060"/>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medium">
        <color indexed="64"/>
      </left>
      <right/>
      <top/>
      <bottom style="dott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33">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2" fillId="0" borderId="0" xfId="0" applyFont="1">
      <alignment vertical="center"/>
    </xf>
    <xf numFmtId="0" fontId="0" fillId="7" borderId="12" xfId="0" applyFill="1" applyBorder="1" applyAlignment="1">
      <alignment horizontal="left" vertical="center" wrapText="1"/>
    </xf>
    <xf numFmtId="0" fontId="0" fillId="0" borderId="12" xfId="0" applyBorder="1">
      <alignment vertical="center"/>
    </xf>
    <xf numFmtId="0" fontId="0" fillId="8" borderId="12" xfId="0" applyFill="1" applyBorder="1">
      <alignment vertical="center"/>
    </xf>
    <xf numFmtId="0" fontId="0" fillId="3" borderId="12" xfId="0" applyFill="1" applyBorder="1">
      <alignment vertical="center"/>
    </xf>
    <xf numFmtId="0" fontId="0" fillId="5" borderId="12" xfId="0" applyFill="1" applyBorder="1">
      <alignment vertical="center"/>
    </xf>
    <xf numFmtId="0" fontId="0" fillId="3" borderId="12" xfId="0" applyFill="1" applyBorder="1" applyAlignment="1">
      <alignment vertical="center" wrapText="1"/>
    </xf>
    <xf numFmtId="0" fontId="0" fillId="5" borderId="12" xfId="0" applyFill="1" applyBorder="1" applyAlignment="1">
      <alignment vertical="center" wrapText="1"/>
    </xf>
    <xf numFmtId="0" fontId="0" fillId="8" borderId="12" xfId="0" applyFill="1" applyBorder="1" applyAlignment="1">
      <alignment vertical="center" wrapText="1"/>
    </xf>
    <xf numFmtId="0" fontId="10" fillId="0" borderId="0" xfId="0" applyFont="1" applyAlignment="1">
      <alignment horizontal="center" vertical="center"/>
    </xf>
    <xf numFmtId="0" fontId="12" fillId="0" borderId="12" xfId="0" applyFont="1" applyBorder="1" applyAlignment="1" applyProtection="1">
      <alignment horizontal="right" vertical="center"/>
      <protection locked="0"/>
    </xf>
    <xf numFmtId="0" fontId="0" fillId="0" borderId="12" xfId="0" applyBorder="1" applyAlignment="1">
      <alignment horizontal="center" vertical="center"/>
    </xf>
    <xf numFmtId="0" fontId="10" fillId="9" borderId="0" xfId="0" applyFont="1" applyFill="1" applyAlignment="1">
      <alignment horizontal="center" vertical="center"/>
    </xf>
    <xf numFmtId="0" fontId="13" fillId="0" borderId="0" xfId="0" applyFont="1">
      <alignment vertical="center"/>
    </xf>
    <xf numFmtId="0" fontId="12" fillId="0" borderId="0" xfId="0" applyFont="1">
      <alignment vertical="center"/>
    </xf>
    <xf numFmtId="0" fontId="13" fillId="0" borderId="0" xfId="0" applyFont="1" applyAlignment="1">
      <alignment horizontal="right" vertical="center"/>
    </xf>
    <xf numFmtId="0" fontId="13" fillId="0" borderId="0" xfId="0" applyFont="1" applyAlignment="1">
      <alignment horizontal="left" vertical="center"/>
    </xf>
    <xf numFmtId="0" fontId="5" fillId="0" borderId="0" xfId="0" applyFont="1">
      <alignment vertical="center"/>
    </xf>
    <xf numFmtId="0" fontId="5" fillId="0" borderId="10" xfId="0" applyFont="1" applyBorder="1">
      <alignment vertical="center"/>
    </xf>
    <xf numFmtId="0" fontId="6" fillId="0" borderId="0" xfId="0" applyFont="1">
      <alignment vertical="center"/>
    </xf>
    <xf numFmtId="0" fontId="5" fillId="0" borderId="13" xfId="0" applyFont="1" applyBorder="1" applyAlignment="1">
      <alignment vertical="top"/>
    </xf>
    <xf numFmtId="0" fontId="5" fillId="0" borderId="13" xfId="0" applyFont="1" applyBorder="1" applyAlignment="1">
      <alignment vertical="top" wrapText="1"/>
    </xf>
    <xf numFmtId="0" fontId="5" fillId="0" borderId="0" xfId="0" applyFont="1" applyAlignment="1">
      <alignment vertical="top"/>
    </xf>
    <xf numFmtId="0" fontId="5" fillId="0" borderId="0" xfId="0" applyFont="1" applyAlignment="1">
      <alignment vertical="top" wrapText="1"/>
    </xf>
    <xf numFmtId="0" fontId="9" fillId="0" borderId="0" xfId="0" applyFont="1">
      <alignment vertical="center"/>
    </xf>
    <xf numFmtId="0" fontId="5" fillId="0" borderId="0" xfId="0" applyFont="1" applyAlignment="1">
      <alignment wrapText="1"/>
    </xf>
    <xf numFmtId="0" fontId="5" fillId="0" borderId="0" xfId="0" applyFont="1" applyAlignment="1"/>
    <xf numFmtId="0" fontId="3" fillId="0" borderId="0" xfId="0" applyFont="1">
      <alignment vertical="center"/>
    </xf>
    <xf numFmtId="0" fontId="5" fillId="3" borderId="0" xfId="0" applyFont="1" applyFill="1">
      <alignment vertical="center"/>
    </xf>
    <xf numFmtId="0" fontId="7" fillId="0" borderId="0" xfId="0" applyFont="1">
      <alignment vertical="center"/>
    </xf>
    <xf numFmtId="0" fontId="5" fillId="0" borderId="25" xfId="0" applyFont="1" applyBorder="1">
      <alignment vertical="center"/>
    </xf>
    <xf numFmtId="0" fontId="5" fillId="0" borderId="24" xfId="0" applyFont="1" applyBorder="1">
      <alignment vertical="center"/>
    </xf>
    <xf numFmtId="0" fontId="5" fillId="4" borderId="7" xfId="0" applyFont="1" applyFill="1" applyBorder="1" applyAlignment="1">
      <alignment vertical="top" wrapText="1"/>
    </xf>
    <xf numFmtId="0" fontId="5" fillId="3" borderId="0" xfId="0" applyFont="1" applyFill="1" applyAlignment="1">
      <alignment vertical="top" wrapText="1"/>
    </xf>
    <xf numFmtId="0" fontId="5" fillId="3" borderId="24" xfId="0" applyFont="1" applyFill="1" applyBorder="1" applyAlignment="1">
      <alignment vertical="top" wrapText="1"/>
    </xf>
    <xf numFmtId="0" fontId="5" fillId="4" borderId="14" xfId="0" applyFont="1" applyFill="1" applyBorder="1">
      <alignment vertical="center"/>
    </xf>
    <xf numFmtId="0" fontId="5" fillId="4" borderId="13" xfId="0" applyFont="1" applyFill="1" applyBorder="1">
      <alignment vertical="center"/>
    </xf>
    <xf numFmtId="0" fontId="9" fillId="4" borderId="15" xfId="0" applyFont="1" applyFill="1" applyBorder="1" applyAlignment="1">
      <alignment horizontal="right" vertical="center"/>
    </xf>
    <xf numFmtId="0" fontId="5" fillId="0" borderId="0" xfId="0" applyFont="1" applyProtection="1">
      <alignment vertical="center"/>
      <protection locked="0"/>
    </xf>
    <xf numFmtId="0" fontId="5" fillId="0" borderId="24" xfId="0" applyFont="1" applyBorder="1" applyProtection="1">
      <alignment vertical="center"/>
      <protection locked="0"/>
    </xf>
    <xf numFmtId="176" fontId="5" fillId="2" borderId="0" xfId="0" applyNumberFormat="1" applyFont="1" applyFill="1" applyAlignment="1" applyProtection="1">
      <alignment horizontal="center" vertical="center"/>
      <protection locked="0"/>
    </xf>
    <xf numFmtId="0" fontId="0" fillId="0" borderId="0" xfId="0" applyAlignment="1">
      <alignment horizontal="center" vertical="center" wrapText="1"/>
    </xf>
    <xf numFmtId="0" fontId="0" fillId="0" borderId="12" xfId="0" applyBorder="1" applyAlignment="1">
      <alignment horizontal="center"/>
    </xf>
    <xf numFmtId="0" fontId="0" fillId="0" borderId="12" xfId="0" applyBorder="1" applyAlignment="1">
      <alignment horizontal="center" wrapText="1"/>
    </xf>
    <xf numFmtId="0" fontId="0" fillId="0" borderId="0" xfId="0" applyAlignment="1">
      <alignment horizontal="center"/>
    </xf>
    <xf numFmtId="0" fontId="0" fillId="6" borderId="12" xfId="0" applyFill="1" applyBorder="1" applyAlignment="1">
      <alignment horizontal="center" vertical="center"/>
    </xf>
    <xf numFmtId="0" fontId="0" fillId="0" borderId="12" xfId="0" applyBorder="1" applyAlignment="1">
      <alignment horizontal="center" vertical="top"/>
    </xf>
    <xf numFmtId="0" fontId="0" fillId="5" borderId="0" xfId="0" applyFill="1">
      <alignment vertical="center"/>
    </xf>
    <xf numFmtId="0" fontId="0" fillId="5" borderId="0" xfId="0" applyFill="1" applyAlignment="1">
      <alignment vertical="center" wrapText="1"/>
    </xf>
    <xf numFmtId="0" fontId="0" fillId="7" borderId="12" xfId="0" applyFill="1" applyBorder="1" applyAlignment="1" applyProtection="1">
      <alignment horizontal="left" vertical="top" wrapText="1"/>
      <protection locked="0"/>
    </xf>
    <xf numFmtId="0" fontId="0" fillId="3" borderId="12" xfId="0" applyFill="1" applyBorder="1" applyAlignment="1" applyProtection="1">
      <alignment horizontal="left" vertical="top" wrapText="1"/>
      <protection locked="0"/>
    </xf>
    <xf numFmtId="0" fontId="0" fillId="2" borderId="12" xfId="0" applyFill="1" applyBorder="1" applyAlignment="1" applyProtection="1">
      <alignment horizontal="left" vertical="top" wrapText="1"/>
      <protection locked="0"/>
    </xf>
    <xf numFmtId="0" fontId="0" fillId="4" borderId="12" xfId="0" applyFill="1" applyBorder="1" applyAlignment="1" applyProtection="1">
      <alignment horizontal="left" vertical="top" wrapText="1"/>
      <protection locked="0"/>
    </xf>
    <xf numFmtId="0" fontId="8" fillId="4" borderId="12" xfId="0" applyFont="1" applyFill="1" applyBorder="1" applyAlignment="1" applyProtection="1">
      <alignment horizontal="left" vertical="top" wrapText="1"/>
      <protection locked="0"/>
    </xf>
    <xf numFmtId="0" fontId="0" fillId="4" borderId="0" xfId="0" applyFill="1" applyAlignment="1" applyProtection="1">
      <alignment vertical="center" wrapText="1"/>
      <protection locked="0"/>
    </xf>
    <xf numFmtId="0" fontId="4" fillId="2" borderId="12" xfId="0" applyFont="1" applyFill="1" applyBorder="1" applyAlignment="1" applyProtection="1">
      <alignment horizontal="left" vertical="top" wrapText="1"/>
      <protection locked="0"/>
    </xf>
    <xf numFmtId="0" fontId="0" fillId="5" borderId="26" xfId="0" applyFill="1" applyBorder="1" applyProtection="1">
      <alignment vertical="center"/>
      <protection locked="0"/>
    </xf>
    <xf numFmtId="0" fontId="0" fillId="5" borderId="27" xfId="0" applyFill="1" applyBorder="1" applyProtection="1">
      <alignment vertical="center"/>
      <protection locked="0"/>
    </xf>
    <xf numFmtId="0" fontId="0" fillId="5" borderId="28" xfId="0" applyFill="1" applyBorder="1" applyProtection="1">
      <alignment vertical="center"/>
      <protection locked="0"/>
    </xf>
    <xf numFmtId="0" fontId="13" fillId="0" borderId="0" xfId="0" applyFont="1" applyAlignment="1">
      <alignment horizontal="left" vertical="center" shrinkToFit="1"/>
    </xf>
    <xf numFmtId="0" fontId="13" fillId="0" borderId="0" xfId="0" applyFont="1" applyAlignment="1">
      <alignment horizontal="left" vertical="center"/>
    </xf>
    <xf numFmtId="0" fontId="11" fillId="0" borderId="0" xfId="0" applyFont="1" applyAlignment="1">
      <alignment horizontal="left"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14" xfId="0" applyFont="1" applyBorder="1" applyAlignment="1" applyProtection="1">
      <alignment horizontal="left" vertical="top" wrapText="1"/>
      <protection locked="0"/>
    </xf>
    <xf numFmtId="0" fontId="5" fillId="0" borderId="13" xfId="0" applyFont="1" applyBorder="1" applyAlignment="1" applyProtection="1">
      <alignment horizontal="left" vertical="top" wrapText="1"/>
      <protection locked="0"/>
    </xf>
    <xf numFmtId="0" fontId="5" fillId="0" borderId="15" xfId="0" applyFont="1" applyBorder="1" applyAlignment="1" applyProtection="1">
      <alignment horizontal="left" vertical="top" wrapText="1"/>
      <protection locked="0"/>
    </xf>
    <xf numFmtId="0" fontId="5" fillId="0" borderId="1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7" xfId="0" applyFont="1" applyBorder="1" applyAlignment="1" applyProtection="1">
      <alignment horizontal="left" vertical="top" wrapText="1"/>
      <protection locked="0"/>
    </xf>
    <xf numFmtId="0" fontId="5" fillId="0" borderId="18" xfId="0" applyFont="1" applyBorder="1" applyAlignment="1" applyProtection="1">
      <alignment horizontal="left" vertical="top" wrapText="1"/>
      <protection locked="0"/>
    </xf>
    <xf numFmtId="0" fontId="5" fillId="0" borderId="19" xfId="0" applyFont="1" applyBorder="1" applyAlignment="1" applyProtection="1">
      <alignment horizontal="left" vertical="top" wrapText="1"/>
      <protection locked="0"/>
    </xf>
    <xf numFmtId="0" fontId="5" fillId="0" borderId="20" xfId="0" applyFont="1" applyBorder="1" applyAlignment="1" applyProtection="1">
      <alignment horizontal="left" vertical="top" wrapText="1"/>
      <protection locked="0"/>
    </xf>
    <xf numFmtId="0" fontId="5" fillId="0" borderId="12" xfId="0" applyFont="1" applyBorder="1" applyAlignment="1">
      <alignment horizontal="center" vertical="center"/>
    </xf>
    <xf numFmtId="0" fontId="5" fillId="0" borderId="12" xfId="0" applyFont="1" applyBorder="1" applyAlignment="1" applyProtection="1">
      <alignment horizontal="left" vertical="center" wrapText="1"/>
      <protection locked="0"/>
    </xf>
    <xf numFmtId="0" fontId="3" fillId="0" borderId="0" xfId="0" applyFont="1" applyAlignment="1">
      <alignment horizontal="left" vertical="center"/>
    </xf>
    <xf numFmtId="0" fontId="9" fillId="0" borderId="0" xfId="0" applyFont="1" applyAlignment="1">
      <alignment horizontal="center" vertical="top"/>
    </xf>
    <xf numFmtId="0" fontId="3" fillId="0" borderId="0" xfId="0" applyFont="1" applyAlignment="1">
      <alignment horizontal="center" vertical="center" wrapText="1"/>
    </xf>
    <xf numFmtId="0" fontId="3" fillId="0" borderId="0" xfId="0" applyFont="1" applyAlignment="1">
      <alignment horizontal="center" vertical="center"/>
    </xf>
    <xf numFmtId="0" fontId="5" fillId="0" borderId="29" xfId="0" applyFont="1" applyBorder="1" applyAlignment="1">
      <alignment horizontal="center" vertical="center"/>
    </xf>
    <xf numFmtId="0" fontId="5" fillId="0" borderId="0" xfId="0" applyFont="1" applyAlignment="1">
      <alignment horizontal="righ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0" borderId="12" xfId="0" applyFont="1" applyBorder="1" applyAlignment="1" applyProtection="1">
      <alignment horizontal="left" vertical="top" wrapText="1"/>
      <protection locked="0"/>
    </xf>
    <xf numFmtId="0" fontId="5" fillId="0" borderId="12"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6" xfId="0" applyFont="1" applyBorder="1" applyAlignment="1">
      <alignment horizontal="center" wrapText="1"/>
    </xf>
    <xf numFmtId="0" fontId="5" fillId="0" borderId="0" xfId="0" applyFont="1" applyAlignment="1">
      <alignment horizontal="center" wrapText="1"/>
    </xf>
    <xf numFmtId="0" fontId="5" fillId="0" borderId="17" xfId="0" applyFont="1" applyBorder="1" applyAlignment="1">
      <alignment horizontal="center" wrapText="1"/>
    </xf>
    <xf numFmtId="0" fontId="5" fillId="0" borderId="16" xfId="0" applyFont="1" applyBorder="1" applyAlignment="1">
      <alignment horizontal="center" vertical="top" wrapText="1"/>
    </xf>
    <xf numFmtId="0" fontId="5" fillId="0" borderId="0" xfId="0" applyFont="1" applyAlignment="1">
      <alignment horizontal="center" vertical="top" wrapText="1"/>
    </xf>
    <xf numFmtId="0" fontId="5" fillId="0" borderId="17" xfId="0" applyFont="1" applyBorder="1" applyAlignment="1">
      <alignment horizontal="center" vertical="top" wrapText="1"/>
    </xf>
    <xf numFmtId="0" fontId="5" fillId="0" borderId="0" xfId="0" applyFont="1" applyAlignment="1">
      <alignment horizontal="center" vertical="center"/>
    </xf>
    <xf numFmtId="0" fontId="7" fillId="4" borderId="1" xfId="0" applyFont="1" applyFill="1" applyBorder="1" applyAlignment="1">
      <alignment horizontal="left" vertical="center"/>
    </xf>
    <xf numFmtId="0" fontId="7" fillId="4" borderId="2" xfId="0" applyFont="1" applyFill="1" applyBorder="1" applyAlignment="1">
      <alignment horizontal="left" vertical="center"/>
    </xf>
    <xf numFmtId="0" fontId="7" fillId="4" borderId="3" xfId="0" applyFont="1" applyFill="1" applyBorder="1" applyAlignment="1">
      <alignment horizontal="left" vertical="center"/>
    </xf>
    <xf numFmtId="0" fontId="7" fillId="4" borderId="1" xfId="0" applyFont="1" applyFill="1" applyBorder="1" applyAlignment="1">
      <alignment horizontal="left" vertical="top"/>
    </xf>
    <xf numFmtId="0" fontId="7" fillId="4" borderId="2" xfId="0" applyFont="1" applyFill="1" applyBorder="1" applyAlignment="1">
      <alignment horizontal="left" vertical="top"/>
    </xf>
    <xf numFmtId="0" fontId="7" fillId="4" borderId="3" xfId="0" applyFont="1" applyFill="1" applyBorder="1" applyAlignment="1">
      <alignment horizontal="left" vertical="top"/>
    </xf>
    <xf numFmtId="0" fontId="5" fillId="4" borderId="16" xfId="0" applyFont="1" applyFill="1" applyBorder="1" applyAlignment="1" applyProtection="1">
      <alignment horizontal="left" vertical="center" wrapText="1"/>
      <protection locked="0"/>
    </xf>
    <xf numFmtId="0" fontId="5" fillId="4" borderId="0" xfId="0" applyFont="1" applyFill="1" applyAlignment="1" applyProtection="1">
      <alignment horizontal="left" vertical="center" wrapText="1"/>
      <protection locked="0"/>
    </xf>
    <xf numFmtId="0" fontId="5" fillId="4" borderId="17" xfId="0" applyFont="1" applyFill="1" applyBorder="1" applyAlignment="1" applyProtection="1">
      <alignment horizontal="left" vertical="center" wrapText="1"/>
      <protection locked="0"/>
    </xf>
    <xf numFmtId="0" fontId="5" fillId="4" borderId="18" xfId="0" applyFont="1" applyFill="1" applyBorder="1" applyAlignment="1" applyProtection="1">
      <alignment horizontal="left" vertical="center" wrapText="1"/>
      <protection locked="0"/>
    </xf>
    <xf numFmtId="0" fontId="5" fillId="4" borderId="19" xfId="0" applyFont="1" applyFill="1" applyBorder="1" applyAlignment="1" applyProtection="1">
      <alignment horizontal="left" vertical="center" wrapText="1"/>
      <protection locked="0"/>
    </xf>
    <xf numFmtId="0" fontId="5" fillId="4" borderId="20" xfId="0" applyFont="1" applyFill="1" applyBorder="1" applyAlignment="1" applyProtection="1">
      <alignment horizontal="left" vertical="center" wrapText="1"/>
      <protection locked="0"/>
    </xf>
    <xf numFmtId="0" fontId="5" fillId="3" borderId="0" xfId="0" applyFont="1" applyFill="1" applyAlignment="1">
      <alignment horizontal="left" vertical="top" wrapText="1"/>
    </xf>
    <xf numFmtId="0" fontId="5" fillId="3" borderId="7" xfId="0" applyFont="1" applyFill="1" applyBorder="1" applyAlignment="1">
      <alignment horizontal="left" vertical="top" wrapText="1"/>
    </xf>
    <xf numFmtId="0" fontId="5" fillId="4" borderId="4" xfId="0" applyFont="1" applyFill="1" applyBorder="1" applyAlignment="1">
      <alignment horizontal="left" vertical="top" wrapText="1"/>
    </xf>
    <xf numFmtId="0" fontId="5" fillId="4" borderId="0" xfId="0" applyFont="1" applyFill="1" applyAlignment="1">
      <alignment horizontal="left" vertical="top" wrapText="1"/>
    </xf>
    <xf numFmtId="0" fontId="5" fillId="4" borderId="5" xfId="0" applyFont="1" applyFill="1" applyBorder="1" applyAlignment="1">
      <alignment horizontal="left" vertical="top" wrapText="1"/>
    </xf>
    <xf numFmtId="0" fontId="5" fillId="4" borderId="6" xfId="0" applyFont="1" applyFill="1" applyBorder="1" applyAlignment="1">
      <alignment horizontal="left" vertical="top" wrapText="1"/>
    </xf>
    <xf numFmtId="0" fontId="5" fillId="4" borderId="7" xfId="0" applyFont="1" applyFill="1" applyBorder="1" applyAlignment="1">
      <alignment horizontal="left" vertical="top" wrapText="1"/>
    </xf>
    <xf numFmtId="0" fontId="5" fillId="4" borderId="8" xfId="0" applyFont="1" applyFill="1" applyBorder="1" applyAlignment="1">
      <alignment horizontal="left" vertical="top" wrapText="1"/>
    </xf>
    <xf numFmtId="0" fontId="5" fillId="0" borderId="16" xfId="0" applyFont="1" applyBorder="1" applyAlignment="1" applyProtection="1">
      <alignment horizontal="left" vertical="top"/>
      <protection locked="0"/>
    </xf>
    <xf numFmtId="0" fontId="5" fillId="0" borderId="0" xfId="0" applyFont="1" applyAlignment="1" applyProtection="1">
      <alignment horizontal="left" vertical="top"/>
      <protection locked="0"/>
    </xf>
    <xf numFmtId="0" fontId="5" fillId="0" borderId="12" xfId="0" applyFont="1" applyBorder="1" applyAlignment="1" applyProtection="1">
      <alignment horizontal="left" vertical="top"/>
      <protection locked="0"/>
    </xf>
    <xf numFmtId="0" fontId="5" fillId="3" borderId="0" xfId="0" applyFont="1" applyFill="1" applyAlignment="1">
      <alignment horizontal="left" vertical="center" wrapText="1"/>
    </xf>
    <xf numFmtId="0" fontId="0" fillId="0" borderId="12" xfId="0" applyBorder="1" applyAlignment="1">
      <alignment horizontal="center" vertical="center"/>
    </xf>
  </cellXfs>
  <cellStyles count="1">
    <cellStyle name="標準" xfId="0" builtinId="0"/>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s>
</file>

<file path=xl/drawings/_rels/drawing1.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4"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60960</xdr:colOff>
      <xdr:row>3</xdr:row>
      <xdr:rowOff>68580</xdr:rowOff>
    </xdr:from>
    <xdr:to>
      <xdr:col>1</xdr:col>
      <xdr:colOff>2159000</xdr:colOff>
      <xdr:row>3</xdr:row>
      <xdr:rowOff>301625</xdr:rowOff>
    </xdr:to>
    <xdr:sp macro="" textlink="">
      <xdr:nvSpPr>
        <xdr:cNvPr id="22" name="正方形/長方形 21">
          <a:extLst>
            <a:ext uri="{FF2B5EF4-FFF2-40B4-BE49-F238E27FC236}">
              <a16:creationId xmlns:a16="http://schemas.microsoft.com/office/drawing/2014/main" id="{A44F8AA9-7CA4-6755-6674-73FFC04F1476}"/>
            </a:ext>
          </a:extLst>
        </xdr:cNvPr>
        <xdr:cNvSpPr/>
      </xdr:nvSpPr>
      <xdr:spPr>
        <a:xfrm>
          <a:off x="727710" y="663893"/>
          <a:ext cx="2098040" cy="233045"/>
        </a:xfrm>
        <a:prstGeom prst="rect">
          <a:avLst/>
        </a:prstGeom>
        <a:solidFill>
          <a:srgbClr val="0070C0">
            <a:alpha val="25000"/>
          </a:srgbClr>
        </a:solidFill>
        <a:ln w="285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0</xdr:colOff>
      <xdr:row>7</xdr:row>
      <xdr:rowOff>0</xdr:rowOff>
    </xdr:from>
    <xdr:to>
      <xdr:col>3</xdr:col>
      <xdr:colOff>1173080</xdr:colOff>
      <xdr:row>7</xdr:row>
      <xdr:rowOff>5162550</xdr:rowOff>
    </xdr:to>
    <xdr:pic>
      <xdr:nvPicPr>
        <xdr:cNvPr id="5" name="図 4">
          <a:extLst>
            <a:ext uri="{FF2B5EF4-FFF2-40B4-BE49-F238E27FC236}">
              <a16:creationId xmlns:a16="http://schemas.microsoft.com/office/drawing/2014/main" id="{02F80430-0AA3-10D8-2964-C196C6DB2D57}"/>
            </a:ext>
          </a:extLst>
        </xdr:cNvPr>
        <xdr:cNvPicPr>
          <a:picLocks noChangeAspect="1"/>
        </xdr:cNvPicPr>
      </xdr:nvPicPr>
      <xdr:blipFill>
        <a:blip xmlns:r="http://schemas.openxmlformats.org/officeDocument/2006/relationships" r:embed="rId1"/>
        <a:stretch>
          <a:fillRect/>
        </a:stretch>
      </xdr:blipFill>
      <xdr:spPr>
        <a:xfrm>
          <a:off x="666750" y="1676400"/>
          <a:ext cx="8114900" cy="5162550"/>
        </a:xfrm>
        <a:prstGeom prst="rect">
          <a:avLst/>
        </a:prstGeom>
      </xdr:spPr>
    </xdr:pic>
    <xdr:clientData/>
  </xdr:twoCellAnchor>
  <xdr:twoCellAnchor>
    <xdr:from>
      <xdr:col>1</xdr:col>
      <xdr:colOff>116206</xdr:colOff>
      <xdr:row>7</xdr:row>
      <xdr:rowOff>249555</xdr:rowOff>
    </xdr:from>
    <xdr:to>
      <xdr:col>1</xdr:col>
      <xdr:colOff>407671</xdr:colOff>
      <xdr:row>7</xdr:row>
      <xdr:rowOff>5124450</xdr:rowOff>
    </xdr:to>
    <xdr:sp macro="" textlink="">
      <xdr:nvSpPr>
        <xdr:cNvPr id="8" name="正方形/長方形 7">
          <a:extLst>
            <a:ext uri="{FF2B5EF4-FFF2-40B4-BE49-F238E27FC236}">
              <a16:creationId xmlns:a16="http://schemas.microsoft.com/office/drawing/2014/main" id="{E80813C6-E233-10D9-D716-82508EC77003}"/>
            </a:ext>
          </a:extLst>
        </xdr:cNvPr>
        <xdr:cNvSpPr/>
      </xdr:nvSpPr>
      <xdr:spPr>
        <a:xfrm>
          <a:off x="782956" y="1925955"/>
          <a:ext cx="291465" cy="4874895"/>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1967865</xdr:colOff>
      <xdr:row>7</xdr:row>
      <xdr:rowOff>253365</xdr:rowOff>
    </xdr:from>
    <xdr:to>
      <xdr:col>1</xdr:col>
      <xdr:colOff>3352800</xdr:colOff>
      <xdr:row>7</xdr:row>
      <xdr:rowOff>5114925</xdr:rowOff>
    </xdr:to>
    <xdr:sp macro="" textlink="">
      <xdr:nvSpPr>
        <xdr:cNvPr id="9" name="正方形/長方形 8">
          <a:extLst>
            <a:ext uri="{FF2B5EF4-FFF2-40B4-BE49-F238E27FC236}">
              <a16:creationId xmlns:a16="http://schemas.microsoft.com/office/drawing/2014/main" id="{915BE2B7-4BC2-4D13-B1E8-93E4EE816D83}"/>
            </a:ext>
          </a:extLst>
        </xdr:cNvPr>
        <xdr:cNvSpPr/>
      </xdr:nvSpPr>
      <xdr:spPr>
        <a:xfrm>
          <a:off x="2634615" y="1929765"/>
          <a:ext cx="1384935" cy="4861560"/>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999679</xdr:colOff>
      <xdr:row>11</xdr:row>
      <xdr:rowOff>99060</xdr:rowOff>
    </xdr:from>
    <xdr:to>
      <xdr:col>1</xdr:col>
      <xdr:colOff>3496283</xdr:colOff>
      <xdr:row>11</xdr:row>
      <xdr:rowOff>1447800</xdr:rowOff>
    </xdr:to>
    <xdr:pic>
      <xdr:nvPicPr>
        <xdr:cNvPr id="4" name="図 3">
          <a:extLst>
            <a:ext uri="{FF2B5EF4-FFF2-40B4-BE49-F238E27FC236}">
              <a16:creationId xmlns:a16="http://schemas.microsoft.com/office/drawing/2014/main" id="{2F6E5F7F-F515-0C5D-D6E9-25A486E02CB6}"/>
            </a:ext>
          </a:extLst>
        </xdr:cNvPr>
        <xdr:cNvPicPr>
          <a:picLocks noChangeAspect="1"/>
        </xdr:cNvPicPr>
      </xdr:nvPicPr>
      <xdr:blipFill>
        <a:blip xmlns:r="http://schemas.openxmlformats.org/officeDocument/2006/relationships" r:embed="rId2"/>
        <a:stretch>
          <a:fillRect/>
        </a:stretch>
      </xdr:blipFill>
      <xdr:spPr>
        <a:xfrm>
          <a:off x="1670239" y="8084820"/>
          <a:ext cx="2496604" cy="1348740"/>
        </a:xfrm>
        <a:prstGeom prst="rect">
          <a:avLst/>
        </a:prstGeom>
        <a:ln w="6350">
          <a:solidFill>
            <a:schemeClr val="tx1"/>
          </a:solidFill>
        </a:ln>
      </xdr:spPr>
    </xdr:pic>
    <xdr:clientData/>
  </xdr:twoCellAnchor>
  <xdr:twoCellAnchor>
    <xdr:from>
      <xdr:col>1</xdr:col>
      <xdr:colOff>3078480</xdr:colOff>
      <xdr:row>11</xdr:row>
      <xdr:rowOff>998220</xdr:rowOff>
    </xdr:from>
    <xdr:to>
      <xdr:col>1</xdr:col>
      <xdr:colOff>3550920</xdr:colOff>
      <xdr:row>11</xdr:row>
      <xdr:rowOff>1386840</xdr:rowOff>
    </xdr:to>
    <xdr:sp macro="" textlink="">
      <xdr:nvSpPr>
        <xdr:cNvPr id="6" name="四角形: 角を丸くする 5">
          <a:extLst>
            <a:ext uri="{FF2B5EF4-FFF2-40B4-BE49-F238E27FC236}">
              <a16:creationId xmlns:a16="http://schemas.microsoft.com/office/drawing/2014/main" id="{FE5094EC-CCFD-3191-D8AD-CF0F076C580C}"/>
            </a:ext>
          </a:extLst>
        </xdr:cNvPr>
        <xdr:cNvSpPr/>
      </xdr:nvSpPr>
      <xdr:spPr>
        <a:xfrm>
          <a:off x="3749040" y="8983980"/>
          <a:ext cx="472440" cy="388620"/>
        </a:xfrm>
        <a:prstGeom prst="round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420426</xdr:colOff>
      <xdr:row>11</xdr:row>
      <xdr:rowOff>83821</xdr:rowOff>
    </xdr:from>
    <xdr:to>
      <xdr:col>2</xdr:col>
      <xdr:colOff>1874716</xdr:colOff>
      <xdr:row>11</xdr:row>
      <xdr:rowOff>1440180</xdr:rowOff>
    </xdr:to>
    <xdr:pic>
      <xdr:nvPicPr>
        <xdr:cNvPr id="10" name="図 9">
          <a:extLst>
            <a:ext uri="{FF2B5EF4-FFF2-40B4-BE49-F238E27FC236}">
              <a16:creationId xmlns:a16="http://schemas.microsoft.com/office/drawing/2014/main" id="{7AE520A8-314F-FA19-1137-22B8B8DB40F1}"/>
            </a:ext>
          </a:extLst>
        </xdr:cNvPr>
        <xdr:cNvPicPr>
          <a:picLocks noChangeAspect="1"/>
        </xdr:cNvPicPr>
      </xdr:nvPicPr>
      <xdr:blipFill>
        <a:blip xmlns:r="http://schemas.openxmlformats.org/officeDocument/2006/relationships" r:embed="rId3"/>
        <a:stretch>
          <a:fillRect/>
        </a:stretch>
      </xdr:blipFill>
      <xdr:spPr>
        <a:xfrm>
          <a:off x="6143046" y="8069581"/>
          <a:ext cx="1454290" cy="1356359"/>
        </a:xfrm>
        <a:prstGeom prst="rect">
          <a:avLst/>
        </a:prstGeom>
        <a:ln w="6350">
          <a:solidFill>
            <a:schemeClr val="tx1"/>
          </a:solidFill>
        </a:ln>
      </xdr:spPr>
    </xdr:pic>
    <xdr:clientData/>
  </xdr:twoCellAnchor>
  <xdr:twoCellAnchor>
    <xdr:from>
      <xdr:col>2</xdr:col>
      <xdr:colOff>1502466</xdr:colOff>
      <xdr:row>11</xdr:row>
      <xdr:rowOff>1112521</xdr:rowOff>
    </xdr:from>
    <xdr:to>
      <xdr:col>3</xdr:col>
      <xdr:colOff>85146</xdr:colOff>
      <xdr:row>11</xdr:row>
      <xdr:rowOff>1501141</xdr:rowOff>
    </xdr:to>
    <xdr:sp macro="" textlink="">
      <xdr:nvSpPr>
        <xdr:cNvPr id="11" name="四角形: 角を丸くする 10">
          <a:extLst>
            <a:ext uri="{FF2B5EF4-FFF2-40B4-BE49-F238E27FC236}">
              <a16:creationId xmlns:a16="http://schemas.microsoft.com/office/drawing/2014/main" id="{F547AEF3-014E-439F-BF43-CD725B6BAF53}"/>
            </a:ext>
          </a:extLst>
        </xdr:cNvPr>
        <xdr:cNvSpPr/>
      </xdr:nvSpPr>
      <xdr:spPr>
        <a:xfrm>
          <a:off x="7225086" y="9098281"/>
          <a:ext cx="472440" cy="388620"/>
        </a:xfrm>
        <a:prstGeom prst="round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3261360</xdr:colOff>
      <xdr:row>10</xdr:row>
      <xdr:rowOff>335280</xdr:rowOff>
    </xdr:from>
    <xdr:to>
      <xdr:col>1</xdr:col>
      <xdr:colOff>4351020</xdr:colOff>
      <xdr:row>11</xdr:row>
      <xdr:rowOff>922020</xdr:rowOff>
    </xdr:to>
    <xdr:cxnSp macro="">
      <xdr:nvCxnSpPr>
        <xdr:cNvPr id="13" name="直線矢印コネクタ 12">
          <a:extLst>
            <a:ext uri="{FF2B5EF4-FFF2-40B4-BE49-F238E27FC236}">
              <a16:creationId xmlns:a16="http://schemas.microsoft.com/office/drawing/2014/main" id="{A74474D2-B882-B2B9-AD6D-DA82B42ECB35}"/>
            </a:ext>
          </a:extLst>
        </xdr:cNvPr>
        <xdr:cNvCxnSpPr/>
      </xdr:nvCxnSpPr>
      <xdr:spPr>
        <a:xfrm flipH="1">
          <a:off x="3931920" y="7955280"/>
          <a:ext cx="1089660" cy="95250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4335780</xdr:colOff>
      <xdr:row>11</xdr:row>
      <xdr:rowOff>1333500</xdr:rowOff>
    </xdr:from>
    <xdr:to>
      <xdr:col>2</xdr:col>
      <xdr:colOff>1463040</xdr:colOff>
      <xdr:row>12</xdr:row>
      <xdr:rowOff>53340</xdr:rowOff>
    </xdr:to>
    <xdr:cxnSp macro="">
      <xdr:nvCxnSpPr>
        <xdr:cNvPr id="14" name="直線矢印コネクタ 13">
          <a:extLst>
            <a:ext uri="{FF2B5EF4-FFF2-40B4-BE49-F238E27FC236}">
              <a16:creationId xmlns:a16="http://schemas.microsoft.com/office/drawing/2014/main" id="{59010CAB-E715-4869-A7C7-1CFC7A72E0FB}"/>
            </a:ext>
          </a:extLst>
        </xdr:cNvPr>
        <xdr:cNvCxnSpPr/>
      </xdr:nvCxnSpPr>
      <xdr:spPr>
        <a:xfrm flipV="1">
          <a:off x="5006340" y="9319260"/>
          <a:ext cx="2179320" cy="24384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312420</xdr:colOff>
      <xdr:row>14</xdr:row>
      <xdr:rowOff>83820</xdr:rowOff>
    </xdr:from>
    <xdr:to>
      <xdr:col>3</xdr:col>
      <xdr:colOff>1232433</xdr:colOff>
      <xdr:row>14</xdr:row>
      <xdr:rowOff>1332897</xdr:rowOff>
    </xdr:to>
    <xdr:pic>
      <xdr:nvPicPr>
        <xdr:cNvPr id="18" name="図 17">
          <a:extLst>
            <a:ext uri="{FF2B5EF4-FFF2-40B4-BE49-F238E27FC236}">
              <a16:creationId xmlns:a16="http://schemas.microsoft.com/office/drawing/2014/main" id="{4F4C5AA4-517C-7263-DA03-94A9780D6A76}"/>
            </a:ext>
          </a:extLst>
        </xdr:cNvPr>
        <xdr:cNvPicPr>
          <a:picLocks noChangeAspect="1"/>
        </xdr:cNvPicPr>
      </xdr:nvPicPr>
      <xdr:blipFill>
        <a:blip xmlns:r="http://schemas.openxmlformats.org/officeDocument/2006/relationships" r:embed="rId4"/>
        <a:stretch>
          <a:fillRect/>
        </a:stretch>
      </xdr:blipFill>
      <xdr:spPr>
        <a:xfrm>
          <a:off x="982980" y="10325100"/>
          <a:ext cx="7861833" cy="1249077"/>
        </a:xfrm>
        <a:prstGeom prst="rect">
          <a:avLst/>
        </a:prstGeom>
        <a:ln w="6350">
          <a:solidFill>
            <a:schemeClr val="tx1"/>
          </a:solidFill>
        </a:ln>
      </xdr:spPr>
    </xdr:pic>
    <xdr:clientData/>
  </xdr:twoCellAnchor>
  <xdr:twoCellAnchor>
    <xdr:from>
      <xdr:col>1</xdr:col>
      <xdr:colOff>480060</xdr:colOff>
      <xdr:row>14</xdr:row>
      <xdr:rowOff>609600</xdr:rowOff>
    </xdr:from>
    <xdr:to>
      <xdr:col>3</xdr:col>
      <xdr:colOff>1257300</xdr:colOff>
      <xdr:row>14</xdr:row>
      <xdr:rowOff>1348740</xdr:rowOff>
    </xdr:to>
    <xdr:sp macro="" textlink="">
      <xdr:nvSpPr>
        <xdr:cNvPr id="19" name="正方形/長方形 18">
          <a:extLst>
            <a:ext uri="{FF2B5EF4-FFF2-40B4-BE49-F238E27FC236}">
              <a16:creationId xmlns:a16="http://schemas.microsoft.com/office/drawing/2014/main" id="{296877DF-E313-4B46-9A8B-40AD084D43B4}"/>
            </a:ext>
          </a:extLst>
        </xdr:cNvPr>
        <xdr:cNvSpPr/>
      </xdr:nvSpPr>
      <xdr:spPr>
        <a:xfrm>
          <a:off x="1150620" y="10850880"/>
          <a:ext cx="7719060" cy="739140"/>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320040</xdr:colOff>
      <xdr:row>16</xdr:row>
      <xdr:rowOff>83820</xdr:rowOff>
    </xdr:from>
    <xdr:to>
      <xdr:col>3</xdr:col>
      <xdr:colOff>1234440</xdr:colOff>
      <xdr:row>16</xdr:row>
      <xdr:rowOff>1607820</xdr:rowOff>
    </xdr:to>
    <xdr:sp macro="" textlink="">
      <xdr:nvSpPr>
        <xdr:cNvPr id="21" name="テキスト ボックス 20">
          <a:extLst>
            <a:ext uri="{FF2B5EF4-FFF2-40B4-BE49-F238E27FC236}">
              <a16:creationId xmlns:a16="http://schemas.microsoft.com/office/drawing/2014/main" id="{BDFE58E9-025A-337D-0A70-81948647FA12}"/>
            </a:ext>
          </a:extLst>
        </xdr:cNvPr>
        <xdr:cNvSpPr txBox="1"/>
      </xdr:nvSpPr>
      <xdr:spPr>
        <a:xfrm>
          <a:off x="990600" y="12283440"/>
          <a:ext cx="7856220" cy="15240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例　〇情報活用能力の育成</a:t>
          </a:r>
        </a:p>
        <a:p>
          <a:r>
            <a:rPr kumimoji="1" lang="ja-JP" altLang="en-US" sz="1100"/>
            <a:t>　　　　・情報の収集　　　　・情報の分類、整理　　　　・情報モラル　　　　・セキュリティ</a:t>
          </a:r>
        </a:p>
        <a:p>
          <a:r>
            <a:rPr kumimoji="1" lang="ja-JP" altLang="en-US" sz="1100"/>
            <a:t>　　〇言語能力の育成</a:t>
          </a:r>
        </a:p>
        <a:p>
          <a:r>
            <a:rPr kumimoji="1" lang="ja-JP" altLang="en-US" sz="1100"/>
            <a:t>　　　　・意見交流　　　　・アンケート　　　　・インタビュー　　　　・模擬体験　　　　・ロールプレイング</a:t>
          </a:r>
        </a:p>
        <a:p>
          <a:r>
            <a:rPr kumimoji="1" lang="ja-JP" altLang="en-US" sz="1100">
              <a:solidFill>
                <a:schemeClr val="tx1"/>
              </a:solidFill>
            </a:rPr>
            <a:t>　　〇現金以外のお金の使い方　　　　　　　　　　　　　　</a:t>
          </a:r>
        </a:p>
        <a:p>
          <a:r>
            <a:rPr kumimoji="1" lang="ja-JP" altLang="en-US" sz="1100"/>
            <a:t>　　　　　　　　　　　　　　　　　　　　　　　　　　　　　　　　　　</a:t>
          </a:r>
          <a:r>
            <a:rPr kumimoji="1" lang="en-US" altLang="ja-JP" sz="1100"/>
            <a:t>※</a:t>
          </a:r>
          <a:r>
            <a:rPr kumimoji="1" lang="ja-JP" altLang="en-US" sz="1100"/>
            <a:t>必要に応じて題材の学習活動に取り入れる</a:t>
          </a:r>
        </a:p>
      </xdr:txBody>
    </xdr:sp>
    <xdr:clientData/>
  </xdr:twoCellAnchor>
  <xdr:twoCellAnchor>
    <xdr:from>
      <xdr:col>1</xdr:col>
      <xdr:colOff>53339</xdr:colOff>
      <xdr:row>4</xdr:row>
      <xdr:rowOff>76200</xdr:rowOff>
    </xdr:from>
    <xdr:to>
      <xdr:col>1</xdr:col>
      <xdr:colOff>3833812</xdr:colOff>
      <xdr:row>4</xdr:row>
      <xdr:rowOff>301625</xdr:rowOff>
    </xdr:to>
    <xdr:sp macro="" textlink="">
      <xdr:nvSpPr>
        <xdr:cNvPr id="23" name="正方形/長方形 22">
          <a:extLst>
            <a:ext uri="{FF2B5EF4-FFF2-40B4-BE49-F238E27FC236}">
              <a16:creationId xmlns:a16="http://schemas.microsoft.com/office/drawing/2014/main" id="{E77A8B0F-D129-4094-A6E0-7D7B741057BB}"/>
            </a:ext>
          </a:extLst>
        </xdr:cNvPr>
        <xdr:cNvSpPr/>
      </xdr:nvSpPr>
      <xdr:spPr>
        <a:xfrm>
          <a:off x="720089" y="1036638"/>
          <a:ext cx="3780473" cy="225425"/>
        </a:xfrm>
        <a:prstGeom prst="rect">
          <a:avLst/>
        </a:prstGeom>
        <a:solidFill>
          <a:srgbClr val="0070C0">
            <a:alpha val="25000"/>
          </a:srgbClr>
        </a:solidFill>
        <a:ln w="285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53339</xdr:colOff>
      <xdr:row>5</xdr:row>
      <xdr:rowOff>53339</xdr:rowOff>
    </xdr:from>
    <xdr:to>
      <xdr:col>1</xdr:col>
      <xdr:colOff>2309812</xdr:colOff>
      <xdr:row>5</xdr:row>
      <xdr:rowOff>325436</xdr:rowOff>
    </xdr:to>
    <xdr:sp macro="" textlink="">
      <xdr:nvSpPr>
        <xdr:cNvPr id="24" name="正方形/長方形 23">
          <a:extLst>
            <a:ext uri="{FF2B5EF4-FFF2-40B4-BE49-F238E27FC236}">
              <a16:creationId xmlns:a16="http://schemas.microsoft.com/office/drawing/2014/main" id="{39A0B003-AC60-4C8F-AC11-E678C3076FCB}"/>
            </a:ext>
          </a:extLst>
        </xdr:cNvPr>
        <xdr:cNvSpPr/>
      </xdr:nvSpPr>
      <xdr:spPr>
        <a:xfrm>
          <a:off x="720089" y="1378902"/>
          <a:ext cx="2256473" cy="272097"/>
        </a:xfrm>
        <a:prstGeom prst="rect">
          <a:avLst/>
        </a:prstGeom>
        <a:solidFill>
          <a:srgbClr val="0070C0">
            <a:alpha val="25000"/>
          </a:srgbClr>
        </a:solidFill>
        <a:ln w="28575">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158749</xdr:colOff>
      <xdr:row>0</xdr:row>
      <xdr:rowOff>47627</xdr:rowOff>
    </xdr:from>
    <xdr:to>
      <xdr:col>2</xdr:col>
      <xdr:colOff>1397000</xdr:colOff>
      <xdr:row>0</xdr:row>
      <xdr:rowOff>793750</xdr:rowOff>
    </xdr:to>
    <xdr:sp macro="" textlink="">
      <xdr:nvSpPr>
        <xdr:cNvPr id="2" name="四角形: 角を丸くする 1">
          <a:extLst>
            <a:ext uri="{FF2B5EF4-FFF2-40B4-BE49-F238E27FC236}">
              <a16:creationId xmlns:a16="http://schemas.microsoft.com/office/drawing/2014/main" id="{1808A07A-FAB3-001A-A677-A5DF12ABD493}"/>
            </a:ext>
          </a:extLst>
        </xdr:cNvPr>
        <xdr:cNvSpPr/>
      </xdr:nvSpPr>
      <xdr:spPr>
        <a:xfrm>
          <a:off x="158749" y="47627"/>
          <a:ext cx="6953251" cy="746123"/>
        </a:xfrm>
        <a:prstGeom prst="roundRect">
          <a:avLst/>
        </a:prstGeom>
        <a:solidFill>
          <a:schemeClr val="accent5">
            <a:lumMod val="20000"/>
            <a:lumOff val="80000"/>
          </a:schemeClr>
        </a:solidFill>
        <a:ln w="57150">
          <a:solidFill>
            <a:srgbClr val="00B05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本ファイル内では、シートの保護をかけています。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黄色いセルと「変更する場合はコチラ（内容）」のシートは変更することができます。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「指導計画」を変更したい場合は、「変更する場合はコチラ（内容）」で変更することができます。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63500</xdr:colOff>
      <xdr:row>27</xdr:row>
      <xdr:rowOff>50800</xdr:rowOff>
    </xdr:from>
    <xdr:to>
      <xdr:col>12</xdr:col>
      <xdr:colOff>127000</xdr:colOff>
      <xdr:row>64</xdr:row>
      <xdr:rowOff>165100</xdr:rowOff>
    </xdr:to>
    <xdr:sp macro="" textlink="">
      <xdr:nvSpPr>
        <xdr:cNvPr id="5" name="矢印: 右 4">
          <a:extLst>
            <a:ext uri="{FF2B5EF4-FFF2-40B4-BE49-F238E27FC236}">
              <a16:creationId xmlns:a16="http://schemas.microsoft.com/office/drawing/2014/main" id="{D8B85EE6-C7BB-4007-8F1B-9CBEFA1E9936}"/>
            </a:ext>
          </a:extLst>
        </xdr:cNvPr>
        <xdr:cNvSpPr/>
      </xdr:nvSpPr>
      <xdr:spPr>
        <a:xfrm rot="16200000" flipH="1">
          <a:off x="-1803400" y="11379200"/>
          <a:ext cx="9512300" cy="292100"/>
        </a:xfrm>
        <a:prstGeom prst="rightArrow">
          <a:avLst/>
        </a:prstGeom>
        <a:solidFill>
          <a:schemeClr val="bg1">
            <a:lumMod val="75000"/>
          </a:schemeClr>
        </a:solidFill>
        <a:ln>
          <a:solidFill>
            <a:schemeClr val="bg1">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152400</xdr:colOff>
      <xdr:row>9</xdr:row>
      <xdr:rowOff>12700</xdr:rowOff>
    </xdr:from>
    <xdr:to>
      <xdr:col>24</xdr:col>
      <xdr:colOff>127000</xdr:colOff>
      <xdr:row>9</xdr:row>
      <xdr:rowOff>215900</xdr:rowOff>
    </xdr:to>
    <xdr:sp macro="" textlink="">
      <xdr:nvSpPr>
        <xdr:cNvPr id="4" name="矢印: 右 3">
          <a:extLst>
            <a:ext uri="{FF2B5EF4-FFF2-40B4-BE49-F238E27FC236}">
              <a16:creationId xmlns:a16="http://schemas.microsoft.com/office/drawing/2014/main" id="{26F8745D-C325-4710-9C03-F138CB1B24AA}"/>
            </a:ext>
          </a:extLst>
        </xdr:cNvPr>
        <xdr:cNvSpPr/>
      </xdr:nvSpPr>
      <xdr:spPr>
        <a:xfrm rot="16200000">
          <a:off x="5638800" y="2184400"/>
          <a:ext cx="203200" cy="203200"/>
        </a:xfrm>
        <a:prstGeom prst="rightArrow">
          <a:avLst/>
        </a:prstGeom>
        <a:solidFill>
          <a:schemeClr val="bg1">
            <a:lumMod val="75000"/>
          </a:schemeClr>
        </a:solidFill>
        <a:ln>
          <a:solidFill>
            <a:schemeClr val="bg1">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12700</xdr:colOff>
      <xdr:row>5</xdr:row>
      <xdr:rowOff>38100</xdr:rowOff>
    </xdr:from>
    <xdr:to>
      <xdr:col>8</xdr:col>
      <xdr:colOff>215900</xdr:colOff>
      <xdr:row>6</xdr:row>
      <xdr:rowOff>0</xdr:rowOff>
    </xdr:to>
    <xdr:sp macro="" textlink="">
      <xdr:nvSpPr>
        <xdr:cNvPr id="6" name="矢印: 右 5">
          <a:extLst>
            <a:ext uri="{FF2B5EF4-FFF2-40B4-BE49-F238E27FC236}">
              <a16:creationId xmlns:a16="http://schemas.microsoft.com/office/drawing/2014/main" id="{9AC37638-054B-4E65-AF4B-CBE5C2AC501F}"/>
            </a:ext>
          </a:extLst>
        </xdr:cNvPr>
        <xdr:cNvSpPr/>
      </xdr:nvSpPr>
      <xdr:spPr>
        <a:xfrm>
          <a:off x="2298700" y="1295400"/>
          <a:ext cx="203200" cy="203200"/>
        </a:xfrm>
        <a:prstGeom prst="rightArrow">
          <a:avLst/>
        </a:prstGeom>
        <a:solidFill>
          <a:schemeClr val="bg1">
            <a:lumMod val="75000"/>
          </a:schemeClr>
        </a:solidFill>
        <a:ln>
          <a:solidFill>
            <a:schemeClr val="bg1">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12700</xdr:colOff>
      <xdr:row>5</xdr:row>
      <xdr:rowOff>0</xdr:rowOff>
    </xdr:from>
    <xdr:to>
      <xdr:col>39</xdr:col>
      <xdr:colOff>215900</xdr:colOff>
      <xdr:row>5</xdr:row>
      <xdr:rowOff>203200</xdr:rowOff>
    </xdr:to>
    <xdr:sp macro="" textlink="">
      <xdr:nvSpPr>
        <xdr:cNvPr id="7" name="矢印: 右 6">
          <a:extLst>
            <a:ext uri="{FF2B5EF4-FFF2-40B4-BE49-F238E27FC236}">
              <a16:creationId xmlns:a16="http://schemas.microsoft.com/office/drawing/2014/main" id="{4F74F1C5-CAC2-4901-AC7B-CE21AC1A44B1}"/>
            </a:ext>
          </a:extLst>
        </xdr:cNvPr>
        <xdr:cNvSpPr/>
      </xdr:nvSpPr>
      <xdr:spPr>
        <a:xfrm rot="10800000">
          <a:off x="8928100" y="1257300"/>
          <a:ext cx="203200" cy="203200"/>
        </a:xfrm>
        <a:prstGeom prst="rightArrow">
          <a:avLst/>
        </a:prstGeom>
        <a:solidFill>
          <a:schemeClr val="bg1">
            <a:lumMod val="75000"/>
          </a:schemeClr>
        </a:solidFill>
        <a:ln>
          <a:solidFill>
            <a:schemeClr val="bg1">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133978</xdr:colOff>
      <xdr:row>1</xdr:row>
      <xdr:rowOff>48846</xdr:rowOff>
    </xdr:from>
    <xdr:to>
      <xdr:col>5</xdr:col>
      <xdr:colOff>2169607</xdr:colOff>
      <xdr:row>1</xdr:row>
      <xdr:rowOff>664308</xdr:rowOff>
    </xdr:to>
    <xdr:sp macro="" textlink="">
      <xdr:nvSpPr>
        <xdr:cNvPr id="4" name="四角形: 角を丸くする 3">
          <a:extLst>
            <a:ext uri="{FF2B5EF4-FFF2-40B4-BE49-F238E27FC236}">
              <a16:creationId xmlns:a16="http://schemas.microsoft.com/office/drawing/2014/main" id="{3B12E28C-7A29-EF4D-FDC1-B8F012E68315}"/>
            </a:ext>
          </a:extLst>
        </xdr:cNvPr>
        <xdr:cNvSpPr/>
      </xdr:nvSpPr>
      <xdr:spPr>
        <a:xfrm>
          <a:off x="16087132" y="273538"/>
          <a:ext cx="2035629" cy="615462"/>
        </a:xfrm>
        <a:prstGeom prst="round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800"/>
            </a:lnSpc>
          </a:pPr>
          <a:endParaRPr kumimoji="1" lang="en-US" altLang="ja-JP" sz="1400">
            <a:solidFill>
              <a:schemeClr val="tx1"/>
            </a:solidFill>
          </a:endParaRPr>
        </a:p>
        <a:p>
          <a:pPr algn="ctr">
            <a:lnSpc>
              <a:spcPts val="1800"/>
            </a:lnSpc>
          </a:pPr>
          <a:r>
            <a:rPr kumimoji="1" lang="ja-JP" altLang="en-US" sz="1400">
              <a:solidFill>
                <a:schemeClr val="tx1"/>
              </a:solidFill>
            </a:rPr>
            <a:t>プルダウンから選択</a:t>
          </a:r>
        </a:p>
      </xdr:txBody>
    </xdr:sp>
    <xdr:clientData/>
  </xdr:twoCellAnchor>
  <xdr:twoCellAnchor>
    <xdr:from>
      <xdr:col>3</xdr:col>
      <xdr:colOff>488461</xdr:colOff>
      <xdr:row>1</xdr:row>
      <xdr:rowOff>68383</xdr:rowOff>
    </xdr:from>
    <xdr:to>
      <xdr:col>3</xdr:col>
      <xdr:colOff>4073769</xdr:colOff>
      <xdr:row>1</xdr:row>
      <xdr:rowOff>674076</xdr:rowOff>
    </xdr:to>
    <xdr:sp macro="" textlink="">
      <xdr:nvSpPr>
        <xdr:cNvPr id="5" name="四角形: 角を丸くする 4">
          <a:extLst>
            <a:ext uri="{FF2B5EF4-FFF2-40B4-BE49-F238E27FC236}">
              <a16:creationId xmlns:a16="http://schemas.microsoft.com/office/drawing/2014/main" id="{6461D588-A51B-41A7-A88B-4AD088EC2DA4}"/>
            </a:ext>
          </a:extLst>
        </xdr:cNvPr>
        <xdr:cNvSpPr/>
      </xdr:nvSpPr>
      <xdr:spPr>
        <a:xfrm>
          <a:off x="7414846" y="293075"/>
          <a:ext cx="3585308" cy="605693"/>
        </a:xfrm>
        <a:prstGeom prst="round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600"/>
            </a:lnSpc>
          </a:pPr>
          <a:r>
            <a:rPr kumimoji="1" lang="ja-JP" altLang="en-US" sz="1400">
              <a:solidFill>
                <a:schemeClr val="tx1"/>
              </a:solidFill>
            </a:rPr>
            <a:t>プルダウンから選択</a:t>
          </a:r>
          <a:endParaRPr kumimoji="1" lang="en-US" altLang="ja-JP" sz="1400">
            <a:solidFill>
              <a:schemeClr val="tx1"/>
            </a:solidFill>
          </a:endParaRPr>
        </a:p>
        <a:p>
          <a:pPr algn="ctr">
            <a:lnSpc>
              <a:spcPts val="1600"/>
            </a:lnSpc>
          </a:pPr>
          <a:r>
            <a:rPr kumimoji="1" lang="ja-JP" altLang="en-US" sz="1400">
              <a:solidFill>
                <a:schemeClr val="tx1"/>
              </a:solidFill>
            </a:rPr>
            <a:t>（入力したい場合は画面下へ進む）</a:t>
          </a:r>
          <a:endParaRPr kumimoji="1" lang="en-US" altLang="ja-JP" sz="1400">
            <a:solidFill>
              <a:schemeClr val="tx1"/>
            </a:solidFill>
          </a:endParaRPr>
        </a:p>
      </xdr:txBody>
    </xdr:sp>
    <xdr:clientData/>
  </xdr:twoCellAnchor>
  <xdr:twoCellAnchor>
    <xdr:from>
      <xdr:col>2</xdr:col>
      <xdr:colOff>2618154</xdr:colOff>
      <xdr:row>33</xdr:row>
      <xdr:rowOff>9770</xdr:rowOff>
    </xdr:from>
    <xdr:to>
      <xdr:col>2</xdr:col>
      <xdr:colOff>4474308</xdr:colOff>
      <xdr:row>36</xdr:row>
      <xdr:rowOff>136769</xdr:rowOff>
    </xdr:to>
    <xdr:sp macro="" textlink="">
      <xdr:nvSpPr>
        <xdr:cNvPr id="6" name="テキスト ボックス 5">
          <a:extLst>
            <a:ext uri="{FF2B5EF4-FFF2-40B4-BE49-F238E27FC236}">
              <a16:creationId xmlns:a16="http://schemas.microsoft.com/office/drawing/2014/main" id="{A5D7FF74-86C5-9980-7F22-6199A9E03E4A}"/>
            </a:ext>
          </a:extLst>
        </xdr:cNvPr>
        <xdr:cNvSpPr txBox="1"/>
      </xdr:nvSpPr>
      <xdr:spPr>
        <a:xfrm>
          <a:off x="5031154" y="20026924"/>
          <a:ext cx="1856154" cy="85969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　）内は</a:t>
          </a:r>
          <a:endParaRPr kumimoji="1" lang="en-US" altLang="ja-JP" sz="1600"/>
        </a:p>
        <a:p>
          <a:r>
            <a:rPr kumimoji="1" lang="ja-JP" altLang="en-US" sz="1600"/>
            <a:t>入力可能部分　→</a:t>
          </a:r>
        </a:p>
      </xdr:txBody>
    </xdr:sp>
    <xdr:clientData/>
  </xdr:twoCellAnchor>
  <xdr:twoCellAnchor>
    <xdr:from>
      <xdr:col>0</xdr:col>
      <xdr:colOff>283308</xdr:colOff>
      <xdr:row>1</xdr:row>
      <xdr:rowOff>664308</xdr:rowOff>
    </xdr:from>
    <xdr:to>
      <xdr:col>0</xdr:col>
      <xdr:colOff>283308</xdr:colOff>
      <xdr:row>2</xdr:row>
      <xdr:rowOff>224693</xdr:rowOff>
    </xdr:to>
    <xdr:cxnSp macro="">
      <xdr:nvCxnSpPr>
        <xdr:cNvPr id="9" name="直線矢印コネクタ 8">
          <a:extLst>
            <a:ext uri="{FF2B5EF4-FFF2-40B4-BE49-F238E27FC236}">
              <a16:creationId xmlns:a16="http://schemas.microsoft.com/office/drawing/2014/main" id="{FA5EF1D2-E890-FF8C-A1E7-569D99CAAE88}"/>
            </a:ext>
          </a:extLst>
        </xdr:cNvPr>
        <xdr:cNvCxnSpPr/>
      </xdr:nvCxnSpPr>
      <xdr:spPr>
        <a:xfrm>
          <a:off x="283308" y="889000"/>
          <a:ext cx="0" cy="478693"/>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39077</xdr:colOff>
      <xdr:row>0</xdr:row>
      <xdr:rowOff>78154</xdr:rowOff>
    </xdr:from>
    <xdr:to>
      <xdr:col>2</xdr:col>
      <xdr:colOff>2051538</xdr:colOff>
      <xdr:row>1</xdr:row>
      <xdr:rowOff>644770</xdr:rowOff>
    </xdr:to>
    <xdr:sp macro="" textlink="">
      <xdr:nvSpPr>
        <xdr:cNvPr id="7" name="四角形: 角を丸くする 6">
          <a:extLst>
            <a:ext uri="{FF2B5EF4-FFF2-40B4-BE49-F238E27FC236}">
              <a16:creationId xmlns:a16="http://schemas.microsoft.com/office/drawing/2014/main" id="{8684626D-4E66-43AD-BC73-434C27A7D620}"/>
            </a:ext>
          </a:extLst>
        </xdr:cNvPr>
        <xdr:cNvSpPr/>
      </xdr:nvSpPr>
      <xdr:spPr>
        <a:xfrm>
          <a:off x="39077" y="78154"/>
          <a:ext cx="4425461" cy="791308"/>
        </a:xfrm>
        <a:prstGeom prst="roundRect">
          <a:avLst/>
        </a:prstGeom>
        <a:solidFill>
          <a:srgbClr val="FFFF00"/>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600"/>
            </a:lnSpc>
          </a:pPr>
          <a:r>
            <a:rPr kumimoji="1" lang="ja-JP" altLang="en-US" sz="1400" b="1">
              <a:solidFill>
                <a:schemeClr val="tx1"/>
              </a:solidFill>
            </a:rPr>
            <a:t>指導計画例の番号</a:t>
          </a:r>
          <a:endParaRPr kumimoji="1" lang="en-US" altLang="ja-JP" sz="1400" b="1">
            <a:solidFill>
              <a:schemeClr val="tx1"/>
            </a:solidFill>
          </a:endParaRPr>
        </a:p>
        <a:p>
          <a:pPr algn="l">
            <a:lnSpc>
              <a:spcPts val="1600"/>
            </a:lnSpc>
          </a:pPr>
          <a:r>
            <a:rPr kumimoji="1" lang="ja-JP" altLang="en-US" sz="1400">
              <a:solidFill>
                <a:schemeClr val="tx1"/>
              </a:solidFill>
            </a:rPr>
            <a:t>（２つのプルダウンを選んだ後、「指導計画例」の</a:t>
          </a:r>
          <a:endParaRPr kumimoji="1" lang="en-US" altLang="ja-JP" sz="1400">
            <a:solidFill>
              <a:schemeClr val="tx1"/>
            </a:solidFill>
          </a:endParaRPr>
        </a:p>
        <a:p>
          <a:pPr algn="l">
            <a:lnSpc>
              <a:spcPts val="1600"/>
            </a:lnSpc>
          </a:pPr>
          <a:r>
            <a:rPr kumimoji="1" lang="ja-JP" altLang="en-US" sz="1400">
              <a:solidFill>
                <a:schemeClr val="tx1"/>
              </a:solidFill>
            </a:rPr>
            <a:t>　シートに移動し、「Ａ１列」にこの番号を入力）</a:t>
          </a:r>
          <a:endParaRPr kumimoji="1" lang="en-US" altLang="ja-JP" sz="1400">
            <a:solidFill>
              <a:schemeClr val="tx1"/>
            </a:solidFill>
          </a:endParaRPr>
        </a:p>
      </xdr:txBody>
    </xdr:sp>
    <xdr:clientData/>
  </xdr:twoCellAnchor>
  <xdr:twoCellAnchor>
    <xdr:from>
      <xdr:col>0</xdr:col>
      <xdr:colOff>283308</xdr:colOff>
      <xdr:row>0</xdr:row>
      <xdr:rowOff>0</xdr:rowOff>
    </xdr:from>
    <xdr:to>
      <xdr:col>1</xdr:col>
      <xdr:colOff>674077</xdr:colOff>
      <xdr:row>1</xdr:row>
      <xdr:rowOff>244231</xdr:rowOff>
    </xdr:to>
    <xdr:sp macro="" textlink="">
      <xdr:nvSpPr>
        <xdr:cNvPr id="10" name="テキスト ボックス 9">
          <a:extLst>
            <a:ext uri="{FF2B5EF4-FFF2-40B4-BE49-F238E27FC236}">
              <a16:creationId xmlns:a16="http://schemas.microsoft.com/office/drawing/2014/main" id="{FE0DE570-1BD3-5582-CA03-D9B9987D1213}"/>
            </a:ext>
          </a:extLst>
        </xdr:cNvPr>
        <xdr:cNvSpPr txBox="1"/>
      </xdr:nvSpPr>
      <xdr:spPr>
        <a:xfrm>
          <a:off x="283308" y="0"/>
          <a:ext cx="1064846" cy="468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選択１</a:t>
          </a:r>
        </a:p>
      </xdr:txBody>
    </xdr:sp>
    <xdr:clientData/>
  </xdr:twoCellAnchor>
  <xdr:twoCellAnchor>
    <xdr:from>
      <xdr:col>3</xdr:col>
      <xdr:colOff>752230</xdr:colOff>
      <xdr:row>0</xdr:row>
      <xdr:rowOff>205153</xdr:rowOff>
    </xdr:from>
    <xdr:to>
      <xdr:col>3</xdr:col>
      <xdr:colOff>1817076</xdr:colOff>
      <xdr:row>1</xdr:row>
      <xdr:rowOff>449384</xdr:rowOff>
    </xdr:to>
    <xdr:sp macro="" textlink="">
      <xdr:nvSpPr>
        <xdr:cNvPr id="11" name="テキスト ボックス 10">
          <a:extLst>
            <a:ext uri="{FF2B5EF4-FFF2-40B4-BE49-F238E27FC236}">
              <a16:creationId xmlns:a16="http://schemas.microsoft.com/office/drawing/2014/main" id="{D01C53F4-75D7-46A8-A52C-E52825275C06}"/>
            </a:ext>
          </a:extLst>
        </xdr:cNvPr>
        <xdr:cNvSpPr txBox="1"/>
      </xdr:nvSpPr>
      <xdr:spPr>
        <a:xfrm>
          <a:off x="7678615" y="205153"/>
          <a:ext cx="1064846" cy="468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選択２</a:t>
          </a:r>
        </a:p>
      </xdr:txBody>
    </xdr:sp>
    <xdr:clientData/>
  </xdr:twoCellAnchor>
  <xdr:twoCellAnchor>
    <xdr:from>
      <xdr:col>5</xdr:col>
      <xdr:colOff>136768</xdr:colOff>
      <xdr:row>1</xdr:row>
      <xdr:rowOff>1</xdr:rowOff>
    </xdr:from>
    <xdr:to>
      <xdr:col>5</xdr:col>
      <xdr:colOff>1201614</xdr:colOff>
      <xdr:row>1</xdr:row>
      <xdr:rowOff>468924</xdr:rowOff>
    </xdr:to>
    <xdr:sp macro="" textlink="">
      <xdr:nvSpPr>
        <xdr:cNvPr id="12" name="テキスト ボックス 11">
          <a:extLst>
            <a:ext uri="{FF2B5EF4-FFF2-40B4-BE49-F238E27FC236}">
              <a16:creationId xmlns:a16="http://schemas.microsoft.com/office/drawing/2014/main" id="{39D7F649-6507-4B28-A573-FC2C7557180F}"/>
            </a:ext>
          </a:extLst>
        </xdr:cNvPr>
        <xdr:cNvSpPr txBox="1"/>
      </xdr:nvSpPr>
      <xdr:spPr>
        <a:xfrm>
          <a:off x="16089922" y="224693"/>
          <a:ext cx="1064846" cy="468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選択３</a:t>
          </a:r>
        </a:p>
      </xdr:txBody>
    </xdr:sp>
    <xdr:clientData/>
  </xdr:twoCellAnchor>
</xdr:wsDr>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7">
  <rv s="0">
    <v>0</v>
    <v>4</v>
  </rv>
  <rv s="0">
    <v>1</v>
    <v>4</v>
  </rv>
  <rv s="0">
    <v>0</v>
    <v>5</v>
  </rv>
  <rv s="0">
    <v>1</v>
    <v>5</v>
  </rv>
  <rv s="0">
    <v>2</v>
    <v>5</v>
  </rv>
  <rv s="0">
    <v>3</v>
    <v>5</v>
  </rv>
  <rv s="0">
    <v>4</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el r:id="rId4"/>
  <rel r:id="rId5"/>
</richValueRel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84C8D-1561-4AF0-BFFF-D29E7A3D2046}">
  <sheetPr>
    <tabColor rgb="FF00B0F0"/>
    <pageSetUpPr fitToPage="1"/>
  </sheetPr>
  <dimension ref="A1:D30"/>
  <sheetViews>
    <sheetView tabSelected="1" zoomScale="96" zoomScaleNormal="96" workbookViewId="0">
      <selection activeCell="D1" sqref="D1"/>
    </sheetView>
  </sheetViews>
  <sheetFormatPr defaultRowHeight="18" x14ac:dyDescent="0.45"/>
  <cols>
    <col min="1" max="1" width="8.796875" style="12"/>
    <col min="2" max="2" width="66.296875" style="3" customWidth="1"/>
    <col min="3" max="3" width="24.796875" customWidth="1"/>
    <col min="4" max="4" width="17.59765625" customWidth="1"/>
  </cols>
  <sheetData>
    <row r="1" spans="1:4" ht="65.400000000000006" customHeight="1" x14ac:dyDescent="0.45"/>
    <row r="2" spans="1:4" x14ac:dyDescent="0.45">
      <c r="A2" s="64" t="s">
        <v>129</v>
      </c>
      <c r="B2" s="64"/>
    </row>
    <row r="3" spans="1:4" ht="28.8" customHeight="1" x14ac:dyDescent="0.45">
      <c r="A3" s="15" t="s">
        <v>123</v>
      </c>
      <c r="B3" s="16" t="s">
        <v>131</v>
      </c>
      <c r="C3" s="13"/>
      <c r="D3" s="17" t="s">
        <v>135</v>
      </c>
    </row>
    <row r="4" spans="1:4" ht="28.8" customHeight="1" x14ac:dyDescent="0.45">
      <c r="A4" s="15" t="s">
        <v>124</v>
      </c>
      <c r="B4" s="16" t="s">
        <v>130</v>
      </c>
      <c r="C4" s="16"/>
      <c r="D4" s="18" t="s">
        <v>142</v>
      </c>
    </row>
    <row r="5" spans="1:4" ht="28.8" customHeight="1" x14ac:dyDescent="0.45">
      <c r="A5" s="15" t="s">
        <v>125</v>
      </c>
      <c r="B5" s="16" t="s">
        <v>132</v>
      </c>
      <c r="C5" s="16"/>
      <c r="D5" s="18" t="s">
        <v>143</v>
      </c>
    </row>
    <row r="6" spans="1:4" ht="28.8" customHeight="1" x14ac:dyDescent="0.45">
      <c r="A6" s="15" t="s">
        <v>126</v>
      </c>
      <c r="B6" s="16" t="s">
        <v>147</v>
      </c>
      <c r="C6" s="16"/>
      <c r="D6" s="18" t="s">
        <v>144</v>
      </c>
    </row>
    <row r="7" spans="1:4" ht="28.8" customHeight="1" x14ac:dyDescent="0.45">
      <c r="A7" s="15"/>
      <c r="B7" s="19" t="s">
        <v>141</v>
      </c>
      <c r="C7" s="19"/>
      <c r="D7" s="19"/>
    </row>
    <row r="8" spans="1:4" ht="409.6" customHeight="1" x14ac:dyDescent="0.45">
      <c r="A8" s="15"/>
    </row>
    <row r="9" spans="1:4" ht="28.8" customHeight="1" x14ac:dyDescent="0.45">
      <c r="A9" s="15" t="s">
        <v>127</v>
      </c>
      <c r="B9" s="16" t="s">
        <v>133</v>
      </c>
      <c r="C9" s="17"/>
      <c r="D9" s="17"/>
    </row>
    <row r="10" spans="1:4" ht="28.8" customHeight="1" x14ac:dyDescent="0.45">
      <c r="A10" s="15"/>
      <c r="B10" s="63" t="s">
        <v>137</v>
      </c>
      <c r="C10" s="63"/>
      <c r="D10" s="63"/>
    </row>
    <row r="11" spans="1:4" ht="28.8" customHeight="1" x14ac:dyDescent="0.45">
      <c r="A11" s="15"/>
      <c r="B11" s="63" t="s">
        <v>138</v>
      </c>
      <c r="C11" s="63"/>
      <c r="D11" s="63"/>
    </row>
    <row r="12" spans="1:4" ht="120" customHeight="1" x14ac:dyDescent="0.45">
      <c r="A12" s="15"/>
      <c r="B12" s="16"/>
      <c r="C12" s="17"/>
      <c r="D12" s="17"/>
    </row>
    <row r="13" spans="1:4" ht="28.8" customHeight="1" x14ac:dyDescent="0.45">
      <c r="A13" s="15"/>
      <c r="B13" s="63" t="s">
        <v>139</v>
      </c>
      <c r="C13" s="63"/>
      <c r="D13" s="63"/>
    </row>
    <row r="14" spans="1:4" ht="28.8" customHeight="1" x14ac:dyDescent="0.45">
      <c r="A14" s="15"/>
      <c r="B14" s="62" t="s">
        <v>140</v>
      </c>
      <c r="C14" s="62"/>
      <c r="D14" s="62"/>
    </row>
    <row r="15" spans="1:4" ht="125.4" customHeight="1" x14ac:dyDescent="0.45">
      <c r="A15" s="15"/>
      <c r="B15" s="16"/>
      <c r="C15" s="17"/>
      <c r="D15" s="17"/>
    </row>
    <row r="16" spans="1:4" ht="28.8" customHeight="1" x14ac:dyDescent="0.45">
      <c r="A16" s="15"/>
      <c r="B16" s="19" t="s">
        <v>145</v>
      </c>
      <c r="C16" s="19"/>
      <c r="D16" s="19"/>
    </row>
    <row r="17" spans="1:4" ht="131.4" customHeight="1" x14ac:dyDescent="0.45">
      <c r="A17" s="15"/>
      <c r="B17" s="19"/>
      <c r="C17" s="19"/>
      <c r="D17" s="19"/>
    </row>
    <row r="18" spans="1:4" ht="28.8" customHeight="1" x14ac:dyDescent="0.45">
      <c r="A18" s="15" t="s">
        <v>128</v>
      </c>
      <c r="B18" s="16" t="s">
        <v>134</v>
      </c>
      <c r="C18" s="17"/>
      <c r="D18" s="17"/>
    </row>
    <row r="19" spans="1:4" ht="28.8" customHeight="1" x14ac:dyDescent="0.45"/>
    <row r="20" spans="1:4" ht="28.8" customHeight="1" x14ac:dyDescent="0.45"/>
    <row r="21" spans="1:4" ht="28.8" customHeight="1" x14ac:dyDescent="0.45"/>
    <row r="22" spans="1:4" ht="28.8" customHeight="1" x14ac:dyDescent="0.45"/>
    <row r="23" spans="1:4" ht="28.8" customHeight="1" x14ac:dyDescent="0.45"/>
    <row r="24" spans="1:4" ht="28.8" customHeight="1" x14ac:dyDescent="0.45"/>
    <row r="25" spans="1:4" ht="28.8" customHeight="1" x14ac:dyDescent="0.45"/>
    <row r="26" spans="1:4" ht="28.8" customHeight="1" x14ac:dyDescent="0.45"/>
    <row r="27" spans="1:4" ht="28.8" customHeight="1" x14ac:dyDescent="0.45"/>
    <row r="28" spans="1:4" ht="28.8" customHeight="1" x14ac:dyDescent="0.45"/>
    <row r="29" spans="1:4" ht="28.8" customHeight="1" x14ac:dyDescent="0.45"/>
    <row r="30" spans="1:4" ht="28.8" customHeight="1" x14ac:dyDescent="0.45"/>
  </sheetData>
  <sheetProtection algorithmName="SHA-512" hashValue="7GPkZdNK1BFlQq7YC0v00FhtJbemxRGXBMh9tXDoBuTbHeiOi/UuCjHnnMWvGKmtpv5RRq0iATDWHsAFOtudCQ==" saltValue="ce0QKs7IWxVIFid3CQ+rOg==" spinCount="100000" sheet="1" objects="1" scenarios="1"/>
  <mergeCells count="5">
    <mergeCell ref="B14:D14"/>
    <mergeCell ref="B11:D11"/>
    <mergeCell ref="B10:D10"/>
    <mergeCell ref="B13:D13"/>
    <mergeCell ref="A2:B2"/>
  </mergeCells>
  <phoneticPr fontId="1"/>
  <pageMargins left="0.70866141732283472" right="0.70866141732283472" top="0.74803149606299213" bottom="0.74803149606299213" header="0.31496062992125984" footer="0.31496062992125984"/>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19BD3-3C08-4F4A-8B30-4815CDA3E0DA}">
  <sheetPr>
    <tabColor rgb="FFFF0000"/>
    <pageSetUpPr fitToPage="1"/>
  </sheetPr>
  <dimension ref="A1:DA100"/>
  <sheetViews>
    <sheetView zoomScale="60" zoomScaleNormal="60" workbookViewId="0">
      <pane xSplit="1" ySplit="1" topLeftCell="B2" activePane="bottomRight" state="frozen"/>
      <selection pane="topRight" activeCell="B1" sqref="B1"/>
      <selection pane="bottomLeft" activeCell="A2" sqref="A2"/>
      <selection pane="bottomRight" activeCell="B2" sqref="B2"/>
    </sheetView>
  </sheetViews>
  <sheetFormatPr defaultRowHeight="18" x14ac:dyDescent="0.45"/>
  <cols>
    <col min="1" max="1" width="6" customWidth="1"/>
    <col min="2" max="102" width="3" customWidth="1"/>
    <col min="103" max="103" width="3.09765625" customWidth="1"/>
  </cols>
  <sheetData>
    <row r="1" spans="1:105" s="22" customFormat="1" ht="21" thickTop="1" thickBot="1" x14ac:dyDescent="0.5">
      <c r="A1" s="43">
        <v>11</v>
      </c>
      <c r="B1" s="84">
        <f>作成の手順!C3</f>
        <v>0</v>
      </c>
      <c r="C1" s="84"/>
      <c r="D1" s="84"/>
      <c r="E1" s="20" t="s">
        <v>136</v>
      </c>
      <c r="F1" s="20"/>
      <c r="G1" s="20"/>
      <c r="H1" s="20"/>
      <c r="I1" s="20"/>
      <c r="J1" s="20"/>
      <c r="K1" s="85" t="s">
        <v>0</v>
      </c>
      <c r="L1" s="86"/>
      <c r="M1" s="86"/>
      <c r="N1" s="21"/>
      <c r="O1" s="87" t="str">
        <f>VLOOKUP($A$1,'変更する場合はコチラ（内容）'!$A$3:$K$10,2,FALSE)</f>
        <v>よりよい買物の仕方を考えよう</v>
      </c>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8"/>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row>
    <row r="2" spans="1:105" s="22" customFormat="1" ht="20.399999999999999" thickTop="1" x14ac:dyDescent="0.4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65" t="s">
        <v>21</v>
      </c>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7"/>
      <c r="CZ2" s="20"/>
      <c r="DA2" s="20"/>
    </row>
    <row r="3" spans="1:105" s="22" customFormat="1" ht="19.8" x14ac:dyDescent="0.45">
      <c r="A3" s="65" t="s">
        <v>17</v>
      </c>
      <c r="B3" s="66"/>
      <c r="C3" s="66"/>
      <c r="D3" s="66"/>
      <c r="E3" s="66"/>
      <c r="F3" s="66"/>
      <c r="G3" s="66"/>
      <c r="H3" s="67"/>
      <c r="I3" s="20"/>
      <c r="J3" s="77" t="s">
        <v>16</v>
      </c>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20"/>
      <c r="AO3" s="65" t="s">
        <v>98</v>
      </c>
      <c r="AP3" s="66"/>
      <c r="AQ3" s="66"/>
      <c r="AR3" s="66"/>
      <c r="AS3" s="66"/>
      <c r="AT3" s="66"/>
      <c r="AU3" s="66"/>
      <c r="AV3" s="66"/>
      <c r="AW3" s="67"/>
      <c r="AX3" s="20"/>
      <c r="AY3" s="20"/>
      <c r="AZ3" s="20"/>
      <c r="BA3" s="77" t="s">
        <v>22</v>
      </c>
      <c r="BB3" s="77"/>
      <c r="BC3" s="77"/>
      <c r="BD3" s="77"/>
      <c r="BE3" s="77"/>
      <c r="BF3" s="77"/>
      <c r="BG3" s="77"/>
      <c r="BH3" s="77"/>
      <c r="BI3" s="77"/>
      <c r="BJ3" s="77"/>
      <c r="BK3" s="77"/>
      <c r="BL3" s="77"/>
      <c r="BM3" s="77"/>
      <c r="BN3" s="77"/>
      <c r="BO3" s="77"/>
      <c r="BP3" s="77"/>
      <c r="BQ3" s="77"/>
      <c r="BR3" s="65" t="s">
        <v>23</v>
      </c>
      <c r="BS3" s="66"/>
      <c r="BT3" s="66"/>
      <c r="BU3" s="66"/>
      <c r="BV3" s="66"/>
      <c r="BW3" s="66"/>
      <c r="BX3" s="66"/>
      <c r="BY3" s="66"/>
      <c r="BZ3" s="66"/>
      <c r="CA3" s="66"/>
      <c r="CB3" s="66"/>
      <c r="CC3" s="66"/>
      <c r="CD3" s="66"/>
      <c r="CE3" s="66"/>
      <c r="CF3" s="66"/>
      <c r="CG3" s="66"/>
      <c r="CH3" s="67"/>
      <c r="CI3" s="77" t="s">
        <v>24</v>
      </c>
      <c r="CJ3" s="77"/>
      <c r="CK3" s="77"/>
      <c r="CL3" s="77"/>
      <c r="CM3" s="77"/>
      <c r="CN3" s="77"/>
      <c r="CO3" s="77"/>
      <c r="CP3" s="77"/>
      <c r="CQ3" s="77"/>
      <c r="CR3" s="77"/>
      <c r="CS3" s="77"/>
      <c r="CT3" s="77"/>
      <c r="CU3" s="77"/>
      <c r="CV3" s="77"/>
      <c r="CW3" s="77"/>
      <c r="CX3" s="77"/>
      <c r="CY3" s="77"/>
      <c r="CZ3" s="20"/>
      <c r="DA3" s="20"/>
    </row>
    <row r="4" spans="1:105" s="22" customFormat="1" ht="18.75" customHeight="1" x14ac:dyDescent="0.45">
      <c r="A4" s="68" t="s">
        <v>18</v>
      </c>
      <c r="B4" s="69"/>
      <c r="C4" s="69"/>
      <c r="D4" s="69"/>
      <c r="E4" s="69"/>
      <c r="F4" s="69"/>
      <c r="G4" s="69"/>
      <c r="H4" s="70"/>
      <c r="I4" s="20"/>
      <c r="J4" s="89" t="s">
        <v>28</v>
      </c>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20"/>
      <c r="AO4" s="68" t="s">
        <v>29</v>
      </c>
      <c r="AP4" s="69"/>
      <c r="AQ4" s="69"/>
      <c r="AR4" s="69"/>
      <c r="AS4" s="69"/>
      <c r="AT4" s="69"/>
      <c r="AU4" s="69"/>
      <c r="AV4" s="69"/>
      <c r="AW4" s="70"/>
      <c r="AX4" s="20"/>
      <c r="AY4" s="20"/>
      <c r="AZ4" s="20"/>
      <c r="BA4" s="68" t="s">
        <v>26</v>
      </c>
      <c r="BB4" s="69"/>
      <c r="BC4" s="69"/>
      <c r="BD4" s="69"/>
      <c r="BE4" s="69"/>
      <c r="BF4" s="69"/>
      <c r="BG4" s="69"/>
      <c r="BH4" s="69"/>
      <c r="BI4" s="69"/>
      <c r="BJ4" s="69"/>
      <c r="BK4" s="69"/>
      <c r="BL4" s="69"/>
      <c r="BM4" s="69"/>
      <c r="BN4" s="69"/>
      <c r="BO4" s="69"/>
      <c r="BP4" s="69"/>
      <c r="BQ4" s="70"/>
      <c r="BR4" s="68" t="s">
        <v>25</v>
      </c>
      <c r="BS4" s="69"/>
      <c r="BT4" s="69"/>
      <c r="BU4" s="69"/>
      <c r="BV4" s="69"/>
      <c r="BW4" s="69"/>
      <c r="BX4" s="69"/>
      <c r="BY4" s="69"/>
      <c r="BZ4" s="69"/>
      <c r="CA4" s="69"/>
      <c r="CB4" s="69"/>
      <c r="CC4" s="69"/>
      <c r="CD4" s="69"/>
      <c r="CE4" s="69"/>
      <c r="CF4" s="69"/>
      <c r="CG4" s="69"/>
      <c r="CH4" s="70"/>
      <c r="CI4" s="68" t="s">
        <v>27</v>
      </c>
      <c r="CJ4" s="69"/>
      <c r="CK4" s="69"/>
      <c r="CL4" s="69"/>
      <c r="CM4" s="69"/>
      <c r="CN4" s="69"/>
      <c r="CO4" s="69"/>
      <c r="CP4" s="69"/>
      <c r="CQ4" s="69"/>
      <c r="CR4" s="69"/>
      <c r="CS4" s="69"/>
      <c r="CT4" s="69"/>
      <c r="CU4" s="69"/>
      <c r="CV4" s="69"/>
      <c r="CW4" s="69"/>
      <c r="CX4" s="69"/>
      <c r="CY4" s="70"/>
      <c r="CZ4" s="20"/>
      <c r="DA4" s="20"/>
    </row>
    <row r="5" spans="1:105" s="22" customFormat="1" ht="18.75" customHeight="1" x14ac:dyDescent="0.45">
      <c r="A5" s="71"/>
      <c r="B5" s="72"/>
      <c r="C5" s="72"/>
      <c r="D5" s="72"/>
      <c r="E5" s="72"/>
      <c r="F5" s="72"/>
      <c r="G5" s="72"/>
      <c r="H5" s="73"/>
      <c r="I5" s="20"/>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20"/>
      <c r="AO5" s="71"/>
      <c r="AP5" s="72"/>
      <c r="AQ5" s="72"/>
      <c r="AR5" s="72"/>
      <c r="AS5" s="72"/>
      <c r="AT5" s="72"/>
      <c r="AU5" s="72"/>
      <c r="AV5" s="72"/>
      <c r="AW5" s="73"/>
      <c r="AX5" s="20"/>
      <c r="AY5" s="20"/>
      <c r="AZ5" s="20"/>
      <c r="BA5" s="71"/>
      <c r="BB5" s="72"/>
      <c r="BC5" s="72"/>
      <c r="BD5" s="72"/>
      <c r="BE5" s="72"/>
      <c r="BF5" s="72"/>
      <c r="BG5" s="72"/>
      <c r="BH5" s="72"/>
      <c r="BI5" s="72"/>
      <c r="BJ5" s="72"/>
      <c r="BK5" s="72"/>
      <c r="BL5" s="72"/>
      <c r="BM5" s="72"/>
      <c r="BN5" s="72"/>
      <c r="BO5" s="72"/>
      <c r="BP5" s="72"/>
      <c r="BQ5" s="73"/>
      <c r="BR5" s="71"/>
      <c r="BS5" s="72"/>
      <c r="BT5" s="72"/>
      <c r="BU5" s="72"/>
      <c r="BV5" s="72"/>
      <c r="BW5" s="72"/>
      <c r="BX5" s="72"/>
      <c r="BY5" s="72"/>
      <c r="BZ5" s="72"/>
      <c r="CA5" s="72"/>
      <c r="CB5" s="72"/>
      <c r="CC5" s="72"/>
      <c r="CD5" s="72"/>
      <c r="CE5" s="72"/>
      <c r="CF5" s="72"/>
      <c r="CG5" s="72"/>
      <c r="CH5" s="73"/>
      <c r="CI5" s="71"/>
      <c r="CJ5" s="72"/>
      <c r="CK5" s="72"/>
      <c r="CL5" s="72"/>
      <c r="CM5" s="72"/>
      <c r="CN5" s="72"/>
      <c r="CO5" s="72"/>
      <c r="CP5" s="72"/>
      <c r="CQ5" s="72"/>
      <c r="CR5" s="72"/>
      <c r="CS5" s="72"/>
      <c r="CT5" s="72"/>
      <c r="CU5" s="72"/>
      <c r="CV5" s="72"/>
      <c r="CW5" s="72"/>
      <c r="CX5" s="72"/>
      <c r="CY5" s="73"/>
      <c r="CZ5" s="20"/>
      <c r="DA5" s="20"/>
    </row>
    <row r="6" spans="1:105" s="22" customFormat="1" ht="18.75" customHeight="1" x14ac:dyDescent="0.45">
      <c r="A6" s="71"/>
      <c r="B6" s="72"/>
      <c r="C6" s="72"/>
      <c r="D6" s="72"/>
      <c r="E6" s="72"/>
      <c r="F6" s="72"/>
      <c r="G6" s="72"/>
      <c r="H6" s="73"/>
      <c r="I6" s="20"/>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20"/>
      <c r="AO6" s="71"/>
      <c r="AP6" s="72"/>
      <c r="AQ6" s="72"/>
      <c r="AR6" s="72"/>
      <c r="AS6" s="72"/>
      <c r="AT6" s="72"/>
      <c r="AU6" s="72"/>
      <c r="AV6" s="72"/>
      <c r="AW6" s="73"/>
      <c r="AX6" s="20"/>
      <c r="AY6" s="20"/>
      <c r="AZ6" s="20"/>
      <c r="BA6" s="71"/>
      <c r="BB6" s="72"/>
      <c r="BC6" s="72"/>
      <c r="BD6" s="72"/>
      <c r="BE6" s="72"/>
      <c r="BF6" s="72"/>
      <c r="BG6" s="72"/>
      <c r="BH6" s="72"/>
      <c r="BI6" s="72"/>
      <c r="BJ6" s="72"/>
      <c r="BK6" s="72"/>
      <c r="BL6" s="72"/>
      <c r="BM6" s="72"/>
      <c r="BN6" s="72"/>
      <c r="BO6" s="72"/>
      <c r="BP6" s="72"/>
      <c r="BQ6" s="73"/>
      <c r="BR6" s="71"/>
      <c r="BS6" s="72"/>
      <c r="BT6" s="72"/>
      <c r="BU6" s="72"/>
      <c r="BV6" s="72"/>
      <c r="BW6" s="72"/>
      <c r="BX6" s="72"/>
      <c r="BY6" s="72"/>
      <c r="BZ6" s="72"/>
      <c r="CA6" s="72"/>
      <c r="CB6" s="72"/>
      <c r="CC6" s="72"/>
      <c r="CD6" s="72"/>
      <c r="CE6" s="72"/>
      <c r="CF6" s="72"/>
      <c r="CG6" s="72"/>
      <c r="CH6" s="73"/>
      <c r="CI6" s="71"/>
      <c r="CJ6" s="72"/>
      <c r="CK6" s="72"/>
      <c r="CL6" s="72"/>
      <c r="CM6" s="72"/>
      <c r="CN6" s="72"/>
      <c r="CO6" s="72"/>
      <c r="CP6" s="72"/>
      <c r="CQ6" s="72"/>
      <c r="CR6" s="72"/>
      <c r="CS6" s="72"/>
      <c r="CT6" s="72"/>
      <c r="CU6" s="72"/>
      <c r="CV6" s="72"/>
      <c r="CW6" s="72"/>
      <c r="CX6" s="72"/>
      <c r="CY6" s="73"/>
      <c r="CZ6" s="20"/>
      <c r="DA6" s="20"/>
    </row>
    <row r="7" spans="1:105" s="22" customFormat="1" ht="18.75" customHeight="1" x14ac:dyDescent="0.45">
      <c r="A7" s="71"/>
      <c r="B7" s="72"/>
      <c r="C7" s="72"/>
      <c r="D7" s="72"/>
      <c r="E7" s="72"/>
      <c r="F7" s="72"/>
      <c r="G7" s="72"/>
      <c r="H7" s="73"/>
      <c r="I7" s="20"/>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20"/>
      <c r="AO7" s="71"/>
      <c r="AP7" s="72"/>
      <c r="AQ7" s="72"/>
      <c r="AR7" s="72"/>
      <c r="AS7" s="72"/>
      <c r="AT7" s="72"/>
      <c r="AU7" s="72"/>
      <c r="AV7" s="72"/>
      <c r="AW7" s="73"/>
      <c r="AX7" s="20"/>
      <c r="AY7" s="20"/>
      <c r="AZ7" s="20"/>
      <c r="BA7" s="71"/>
      <c r="BB7" s="72"/>
      <c r="BC7" s="72"/>
      <c r="BD7" s="72"/>
      <c r="BE7" s="72"/>
      <c r="BF7" s="72"/>
      <c r="BG7" s="72"/>
      <c r="BH7" s="72"/>
      <c r="BI7" s="72"/>
      <c r="BJ7" s="72"/>
      <c r="BK7" s="72"/>
      <c r="BL7" s="72"/>
      <c r="BM7" s="72"/>
      <c r="BN7" s="72"/>
      <c r="BO7" s="72"/>
      <c r="BP7" s="72"/>
      <c r="BQ7" s="73"/>
      <c r="BR7" s="71"/>
      <c r="BS7" s="72"/>
      <c r="BT7" s="72"/>
      <c r="BU7" s="72"/>
      <c r="BV7" s="72"/>
      <c r="BW7" s="72"/>
      <c r="BX7" s="72"/>
      <c r="BY7" s="72"/>
      <c r="BZ7" s="72"/>
      <c r="CA7" s="72"/>
      <c r="CB7" s="72"/>
      <c r="CC7" s="72"/>
      <c r="CD7" s="72"/>
      <c r="CE7" s="72"/>
      <c r="CF7" s="72"/>
      <c r="CG7" s="72"/>
      <c r="CH7" s="73"/>
      <c r="CI7" s="71"/>
      <c r="CJ7" s="72"/>
      <c r="CK7" s="72"/>
      <c r="CL7" s="72"/>
      <c r="CM7" s="72"/>
      <c r="CN7" s="72"/>
      <c r="CO7" s="72"/>
      <c r="CP7" s="72"/>
      <c r="CQ7" s="72"/>
      <c r="CR7" s="72"/>
      <c r="CS7" s="72"/>
      <c r="CT7" s="72"/>
      <c r="CU7" s="72"/>
      <c r="CV7" s="72"/>
      <c r="CW7" s="72"/>
      <c r="CX7" s="72"/>
      <c r="CY7" s="73"/>
      <c r="CZ7" s="20"/>
      <c r="DA7" s="20"/>
    </row>
    <row r="8" spans="1:105" s="22" customFormat="1" ht="18.75" customHeight="1" x14ac:dyDescent="0.45">
      <c r="A8" s="71"/>
      <c r="B8" s="72"/>
      <c r="C8" s="72"/>
      <c r="D8" s="72"/>
      <c r="E8" s="72"/>
      <c r="F8" s="72"/>
      <c r="G8" s="72"/>
      <c r="H8" s="73"/>
      <c r="I8" s="20"/>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20"/>
      <c r="AO8" s="71"/>
      <c r="AP8" s="72"/>
      <c r="AQ8" s="72"/>
      <c r="AR8" s="72"/>
      <c r="AS8" s="72"/>
      <c r="AT8" s="72"/>
      <c r="AU8" s="72"/>
      <c r="AV8" s="72"/>
      <c r="AW8" s="73"/>
      <c r="AX8" s="20"/>
      <c r="AY8" s="20"/>
      <c r="AZ8" s="20"/>
      <c r="BA8" s="71"/>
      <c r="BB8" s="72"/>
      <c r="BC8" s="72"/>
      <c r="BD8" s="72"/>
      <c r="BE8" s="72"/>
      <c r="BF8" s="72"/>
      <c r="BG8" s="72"/>
      <c r="BH8" s="72"/>
      <c r="BI8" s="72"/>
      <c r="BJ8" s="72"/>
      <c r="BK8" s="72"/>
      <c r="BL8" s="72"/>
      <c r="BM8" s="72"/>
      <c r="BN8" s="72"/>
      <c r="BO8" s="72"/>
      <c r="BP8" s="72"/>
      <c r="BQ8" s="73"/>
      <c r="BR8" s="71"/>
      <c r="BS8" s="72"/>
      <c r="BT8" s="72"/>
      <c r="BU8" s="72"/>
      <c r="BV8" s="72"/>
      <c r="BW8" s="72"/>
      <c r="BX8" s="72"/>
      <c r="BY8" s="72"/>
      <c r="BZ8" s="72"/>
      <c r="CA8" s="72"/>
      <c r="CB8" s="72"/>
      <c r="CC8" s="72"/>
      <c r="CD8" s="72"/>
      <c r="CE8" s="72"/>
      <c r="CF8" s="72"/>
      <c r="CG8" s="72"/>
      <c r="CH8" s="73"/>
      <c r="CI8" s="71"/>
      <c r="CJ8" s="72"/>
      <c r="CK8" s="72"/>
      <c r="CL8" s="72"/>
      <c r="CM8" s="72"/>
      <c r="CN8" s="72"/>
      <c r="CO8" s="72"/>
      <c r="CP8" s="72"/>
      <c r="CQ8" s="72"/>
      <c r="CR8" s="72"/>
      <c r="CS8" s="72"/>
      <c r="CT8" s="72"/>
      <c r="CU8" s="72"/>
      <c r="CV8" s="72"/>
      <c r="CW8" s="72"/>
      <c r="CX8" s="72"/>
      <c r="CY8" s="73"/>
      <c r="CZ8" s="20"/>
      <c r="DA8" s="20"/>
    </row>
    <row r="9" spans="1:105" s="22" customFormat="1" ht="18.75" customHeight="1" x14ac:dyDescent="0.45">
      <c r="A9" s="74"/>
      <c r="B9" s="75"/>
      <c r="C9" s="75"/>
      <c r="D9" s="75"/>
      <c r="E9" s="75"/>
      <c r="F9" s="75"/>
      <c r="G9" s="75"/>
      <c r="H9" s="76"/>
      <c r="I9" s="20"/>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20"/>
      <c r="AO9" s="74"/>
      <c r="AP9" s="75"/>
      <c r="AQ9" s="75"/>
      <c r="AR9" s="75"/>
      <c r="AS9" s="75"/>
      <c r="AT9" s="75"/>
      <c r="AU9" s="75"/>
      <c r="AV9" s="75"/>
      <c r="AW9" s="76"/>
      <c r="AX9" s="20"/>
      <c r="AY9" s="20"/>
      <c r="AZ9" s="20"/>
      <c r="BA9" s="71"/>
      <c r="BB9" s="72"/>
      <c r="BC9" s="72"/>
      <c r="BD9" s="72"/>
      <c r="BE9" s="72"/>
      <c r="BF9" s="72"/>
      <c r="BG9" s="72"/>
      <c r="BH9" s="72"/>
      <c r="BI9" s="72"/>
      <c r="BJ9" s="72"/>
      <c r="BK9" s="72"/>
      <c r="BL9" s="72"/>
      <c r="BM9" s="72"/>
      <c r="BN9" s="72"/>
      <c r="BO9" s="72"/>
      <c r="BP9" s="72"/>
      <c r="BQ9" s="73"/>
      <c r="BR9" s="71"/>
      <c r="BS9" s="72"/>
      <c r="BT9" s="72"/>
      <c r="BU9" s="72"/>
      <c r="BV9" s="72"/>
      <c r="BW9" s="72"/>
      <c r="BX9" s="72"/>
      <c r="BY9" s="72"/>
      <c r="BZ9" s="72"/>
      <c r="CA9" s="72"/>
      <c r="CB9" s="72"/>
      <c r="CC9" s="72"/>
      <c r="CD9" s="72"/>
      <c r="CE9" s="72"/>
      <c r="CF9" s="72"/>
      <c r="CG9" s="72"/>
      <c r="CH9" s="73"/>
      <c r="CI9" s="71"/>
      <c r="CJ9" s="72"/>
      <c r="CK9" s="72"/>
      <c r="CL9" s="72"/>
      <c r="CM9" s="72"/>
      <c r="CN9" s="72"/>
      <c r="CO9" s="72"/>
      <c r="CP9" s="72"/>
      <c r="CQ9" s="72"/>
      <c r="CR9" s="72"/>
      <c r="CS9" s="72"/>
      <c r="CT9" s="72"/>
      <c r="CU9" s="72"/>
      <c r="CV9" s="72"/>
      <c r="CW9" s="72"/>
      <c r="CX9" s="72"/>
      <c r="CY9" s="73"/>
      <c r="CZ9" s="20"/>
      <c r="DA9" s="20"/>
    </row>
    <row r="10" spans="1:105" s="22" customFormat="1" ht="19.8" x14ac:dyDescent="0.45">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71"/>
      <c r="BB10" s="72"/>
      <c r="BC10" s="72"/>
      <c r="BD10" s="72"/>
      <c r="BE10" s="72"/>
      <c r="BF10" s="72"/>
      <c r="BG10" s="72"/>
      <c r="BH10" s="72"/>
      <c r="BI10" s="72"/>
      <c r="BJ10" s="72"/>
      <c r="BK10" s="72"/>
      <c r="BL10" s="72"/>
      <c r="BM10" s="72"/>
      <c r="BN10" s="72"/>
      <c r="BO10" s="72"/>
      <c r="BP10" s="72"/>
      <c r="BQ10" s="73"/>
      <c r="BR10" s="71"/>
      <c r="BS10" s="72"/>
      <c r="BT10" s="72"/>
      <c r="BU10" s="72"/>
      <c r="BV10" s="72"/>
      <c r="BW10" s="72"/>
      <c r="BX10" s="72"/>
      <c r="BY10" s="72"/>
      <c r="BZ10" s="72"/>
      <c r="CA10" s="72"/>
      <c r="CB10" s="72"/>
      <c r="CC10" s="72"/>
      <c r="CD10" s="72"/>
      <c r="CE10" s="72"/>
      <c r="CF10" s="72"/>
      <c r="CG10" s="72"/>
      <c r="CH10" s="73"/>
      <c r="CI10" s="71"/>
      <c r="CJ10" s="72"/>
      <c r="CK10" s="72"/>
      <c r="CL10" s="72"/>
      <c r="CM10" s="72"/>
      <c r="CN10" s="72"/>
      <c r="CO10" s="72"/>
      <c r="CP10" s="72"/>
      <c r="CQ10" s="72"/>
      <c r="CR10" s="72"/>
      <c r="CS10" s="72"/>
      <c r="CT10" s="72"/>
      <c r="CU10" s="72"/>
      <c r="CV10" s="72"/>
      <c r="CW10" s="72"/>
      <c r="CX10" s="72"/>
      <c r="CY10" s="73"/>
      <c r="CZ10" s="20"/>
      <c r="DA10" s="20"/>
    </row>
    <row r="11" spans="1:105" s="22" customFormat="1" ht="19.8" x14ac:dyDescent="0.45">
      <c r="A11" s="20"/>
      <c r="B11" s="20"/>
      <c r="C11" s="20"/>
      <c r="D11" s="20"/>
      <c r="E11" s="20"/>
      <c r="F11" s="20"/>
      <c r="G11" s="20"/>
      <c r="H11" s="20"/>
      <c r="I11" s="20"/>
      <c r="J11" s="77" t="s">
        <v>19</v>
      </c>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20"/>
      <c r="AO11" s="20"/>
      <c r="AP11" s="20"/>
      <c r="AQ11" s="20"/>
      <c r="AR11" s="20"/>
      <c r="AS11" s="20"/>
      <c r="AT11" s="20"/>
      <c r="AU11" s="20"/>
      <c r="AV11" s="20"/>
      <c r="AW11" s="20"/>
      <c r="AX11" s="20"/>
      <c r="AY11" s="20"/>
      <c r="AZ11" s="20"/>
      <c r="BA11" s="74"/>
      <c r="BB11" s="75"/>
      <c r="BC11" s="75"/>
      <c r="BD11" s="75"/>
      <c r="BE11" s="75"/>
      <c r="BF11" s="75"/>
      <c r="BG11" s="75"/>
      <c r="BH11" s="75"/>
      <c r="BI11" s="75"/>
      <c r="BJ11" s="75"/>
      <c r="BK11" s="75"/>
      <c r="BL11" s="75"/>
      <c r="BM11" s="75"/>
      <c r="BN11" s="75"/>
      <c r="BO11" s="75"/>
      <c r="BP11" s="75"/>
      <c r="BQ11" s="76"/>
      <c r="BR11" s="74"/>
      <c r="BS11" s="75"/>
      <c r="BT11" s="75"/>
      <c r="BU11" s="75"/>
      <c r="BV11" s="75"/>
      <c r="BW11" s="75"/>
      <c r="BX11" s="75"/>
      <c r="BY11" s="75"/>
      <c r="BZ11" s="75"/>
      <c r="CA11" s="75"/>
      <c r="CB11" s="75"/>
      <c r="CC11" s="75"/>
      <c r="CD11" s="75"/>
      <c r="CE11" s="75"/>
      <c r="CF11" s="75"/>
      <c r="CG11" s="75"/>
      <c r="CH11" s="76"/>
      <c r="CI11" s="74"/>
      <c r="CJ11" s="75"/>
      <c r="CK11" s="75"/>
      <c r="CL11" s="75"/>
      <c r="CM11" s="75"/>
      <c r="CN11" s="75"/>
      <c r="CO11" s="75"/>
      <c r="CP11" s="75"/>
      <c r="CQ11" s="75"/>
      <c r="CR11" s="75"/>
      <c r="CS11" s="75"/>
      <c r="CT11" s="75"/>
      <c r="CU11" s="75"/>
      <c r="CV11" s="75"/>
      <c r="CW11" s="75"/>
      <c r="CX11" s="75"/>
      <c r="CY11" s="76"/>
      <c r="CZ11" s="20"/>
      <c r="DA11" s="20"/>
    </row>
    <row r="12" spans="1:105" s="22" customFormat="1" ht="19.8" customHeight="1" x14ac:dyDescent="0.45">
      <c r="A12" s="20"/>
      <c r="B12" s="20"/>
      <c r="C12" s="20"/>
      <c r="D12" s="20"/>
      <c r="E12" s="20"/>
      <c r="F12" s="20"/>
      <c r="G12" s="20"/>
      <c r="H12" s="20"/>
      <c r="I12" s="20"/>
      <c r="J12" s="78" t="s">
        <v>20</v>
      </c>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20"/>
      <c r="AO12" s="20"/>
      <c r="AP12" s="20"/>
      <c r="AQ12" s="20"/>
      <c r="AR12" s="20"/>
      <c r="AS12" s="20"/>
      <c r="AT12" s="20"/>
      <c r="AU12" s="20"/>
      <c r="AV12" s="20"/>
      <c r="AW12" s="20"/>
      <c r="AX12" s="20"/>
      <c r="AY12" s="20"/>
      <c r="AZ12" s="20"/>
      <c r="BA12" s="23"/>
      <c r="BB12" s="23"/>
      <c r="BC12" s="23"/>
      <c r="BD12" s="23"/>
      <c r="BE12" s="23"/>
      <c r="BF12" s="23"/>
      <c r="BG12" s="23"/>
      <c r="BH12" s="23"/>
      <c r="BI12" s="23"/>
      <c r="BJ12" s="23"/>
      <c r="BK12" s="23"/>
      <c r="BL12" s="23"/>
      <c r="BM12" s="23"/>
      <c r="BN12" s="23"/>
      <c r="BO12" s="23"/>
      <c r="BP12" s="23"/>
      <c r="BQ12" s="23"/>
      <c r="BR12" s="24"/>
      <c r="BS12" s="24"/>
      <c r="BT12" s="24"/>
      <c r="BU12" s="24"/>
      <c r="BV12" s="24"/>
      <c r="BW12" s="24"/>
      <c r="BX12" s="24"/>
      <c r="BY12" s="24"/>
      <c r="BZ12" s="24"/>
      <c r="CA12" s="24"/>
      <c r="CB12" s="24"/>
      <c r="CC12" s="24"/>
      <c r="CD12" s="24"/>
      <c r="CE12" s="24"/>
      <c r="CF12" s="24"/>
      <c r="CG12" s="24"/>
      <c r="CH12" s="24"/>
      <c r="CI12" s="23"/>
      <c r="CJ12" s="23"/>
      <c r="CK12" s="23"/>
      <c r="CL12" s="23"/>
      <c r="CM12" s="23"/>
      <c r="CN12" s="23"/>
      <c r="CO12" s="23"/>
      <c r="CP12" s="23"/>
      <c r="CQ12" s="23"/>
      <c r="CR12" s="23"/>
      <c r="CS12" s="23"/>
      <c r="CT12" s="23"/>
      <c r="CU12" s="23"/>
      <c r="CV12" s="23"/>
      <c r="CW12" s="23"/>
      <c r="CX12" s="23"/>
      <c r="CY12" s="23"/>
      <c r="CZ12" s="20"/>
      <c r="DA12" s="20"/>
    </row>
    <row r="13" spans="1:105" s="22" customFormat="1" ht="19.8" x14ac:dyDescent="0.45">
      <c r="A13" s="20"/>
      <c r="B13" s="20"/>
      <c r="C13" s="20"/>
      <c r="D13" s="20"/>
      <c r="E13" s="20"/>
      <c r="F13" s="20"/>
      <c r="G13" s="20"/>
      <c r="H13" s="20"/>
      <c r="I13" s="20"/>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20"/>
      <c r="AO13" s="20"/>
      <c r="AP13" s="20"/>
      <c r="AQ13" s="20"/>
      <c r="AR13" s="20"/>
      <c r="AS13" s="20"/>
      <c r="AT13" s="20"/>
      <c r="AU13" s="20"/>
      <c r="AV13" s="20"/>
      <c r="AW13" s="20"/>
      <c r="AX13" s="20"/>
      <c r="AY13" s="20"/>
      <c r="AZ13" s="20"/>
      <c r="BA13" s="25"/>
      <c r="BB13" s="25"/>
      <c r="BC13" s="25"/>
      <c r="BD13" s="25"/>
      <c r="BE13" s="25"/>
      <c r="BF13" s="25"/>
      <c r="BG13" s="25"/>
      <c r="BH13" s="25"/>
      <c r="BI13" s="25"/>
      <c r="BJ13" s="25"/>
      <c r="BK13" s="25"/>
      <c r="BL13" s="25"/>
      <c r="BM13" s="25"/>
      <c r="BN13" s="25"/>
      <c r="BO13" s="80" t="s">
        <v>117</v>
      </c>
      <c r="BP13" s="80"/>
      <c r="BQ13" s="80"/>
      <c r="BR13" s="80"/>
      <c r="BS13" s="80"/>
      <c r="BT13" s="80"/>
      <c r="BU13" s="80"/>
      <c r="BV13" s="80"/>
      <c r="BW13" s="80"/>
      <c r="BX13" s="80"/>
      <c r="BY13" s="80"/>
      <c r="BZ13" s="26"/>
      <c r="CA13" s="26"/>
      <c r="CB13" s="26"/>
      <c r="CC13" s="26"/>
      <c r="CD13" s="26"/>
      <c r="CE13" s="26"/>
      <c r="CF13" s="26"/>
      <c r="CG13" s="26"/>
      <c r="CH13" s="26"/>
      <c r="CI13" s="25"/>
      <c r="CJ13" s="25"/>
      <c r="CK13" s="25"/>
      <c r="CL13" s="25"/>
      <c r="CM13" s="25"/>
      <c r="CN13" s="25"/>
      <c r="CO13" s="25"/>
      <c r="CP13" s="25"/>
      <c r="CQ13" s="25"/>
      <c r="CR13" s="25"/>
      <c r="CS13" s="25"/>
      <c r="CT13" s="25"/>
      <c r="CU13" s="25"/>
      <c r="CV13" s="25"/>
      <c r="CW13" s="25"/>
      <c r="CX13" s="25"/>
      <c r="CY13" s="25"/>
      <c r="CZ13" s="20"/>
      <c r="DA13" s="20"/>
    </row>
    <row r="14" spans="1:105" s="22" customFormat="1" ht="18.75" customHeight="1" x14ac:dyDescent="0.2">
      <c r="A14" s="20"/>
      <c r="B14" s="20"/>
      <c r="C14" s="20"/>
      <c r="D14" s="20"/>
      <c r="E14" s="20"/>
      <c r="F14" s="20"/>
      <c r="G14" s="20"/>
      <c r="H14" s="20"/>
      <c r="I14" s="20"/>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78"/>
      <c r="AM14" s="78"/>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7" t="s">
        <v>118</v>
      </c>
      <c r="BU14" s="20"/>
      <c r="BV14" s="28"/>
      <c r="BW14" s="28"/>
      <c r="BX14" s="28"/>
      <c r="BY14" s="29"/>
      <c r="BZ14" s="29"/>
      <c r="CA14" s="29"/>
      <c r="CB14" s="29"/>
      <c r="CC14" s="29"/>
      <c r="CD14" s="29"/>
      <c r="CE14" s="29"/>
      <c r="CF14" s="29"/>
      <c r="CG14" s="29"/>
      <c r="CH14" s="29"/>
      <c r="CI14" s="29"/>
      <c r="CJ14" s="20"/>
      <c r="CK14" s="20"/>
      <c r="CL14" s="20"/>
      <c r="CM14" s="20"/>
      <c r="CN14" s="20"/>
      <c r="CO14" s="20"/>
      <c r="CP14" s="20"/>
      <c r="CQ14" s="20"/>
      <c r="CR14" s="20"/>
      <c r="CS14" s="20"/>
      <c r="CT14" s="20"/>
      <c r="CU14" s="20"/>
      <c r="CV14" s="20"/>
      <c r="CW14" s="20"/>
      <c r="CX14" s="20"/>
      <c r="CY14" s="20"/>
      <c r="CZ14" s="20"/>
      <c r="DA14" s="20"/>
    </row>
    <row r="15" spans="1:105" s="22" customFormat="1" ht="18" customHeight="1" x14ac:dyDescent="0.45">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82" t="s">
        <v>33</v>
      </c>
      <c r="BB15" s="82"/>
      <c r="BC15" s="82"/>
      <c r="BD15" s="82"/>
      <c r="BE15" s="82"/>
      <c r="BF15" s="82"/>
      <c r="BG15" s="82"/>
      <c r="BH15" s="82"/>
      <c r="BI15" s="82"/>
      <c r="BJ15" s="82"/>
      <c r="BK15" s="82"/>
      <c r="BL15" s="82"/>
      <c r="BM15" s="82"/>
      <c r="BN15" s="82"/>
      <c r="BO15" s="81" t="s">
        <v>116</v>
      </c>
      <c r="BP15" s="82"/>
      <c r="BQ15" s="82"/>
      <c r="BR15" s="82"/>
      <c r="BS15" s="82"/>
      <c r="BT15" s="82"/>
      <c r="BU15" s="82"/>
      <c r="BV15" s="82"/>
      <c r="BW15" s="82"/>
      <c r="BX15" s="82"/>
      <c r="BY15" s="82"/>
      <c r="BZ15" s="81" t="s">
        <v>37</v>
      </c>
      <c r="CA15" s="82"/>
      <c r="CB15" s="82"/>
      <c r="CC15" s="82"/>
      <c r="CD15" s="82"/>
      <c r="CE15" s="82"/>
      <c r="CF15" s="82"/>
      <c r="CG15" s="82"/>
      <c r="CH15" s="82"/>
      <c r="CI15" s="82"/>
      <c r="CJ15" s="20"/>
      <c r="CK15" s="82" t="s">
        <v>30</v>
      </c>
      <c r="CL15" s="82"/>
      <c r="CM15" s="82"/>
      <c r="CN15" s="82"/>
      <c r="CO15" s="82"/>
      <c r="CP15" s="82"/>
      <c r="CQ15" s="82"/>
      <c r="CR15" s="82"/>
      <c r="CS15" s="82"/>
      <c r="CT15" s="82"/>
      <c r="CU15" s="82"/>
      <c r="CV15" s="82"/>
      <c r="CW15" s="82"/>
      <c r="CX15" s="82"/>
      <c r="CY15" s="82"/>
      <c r="CZ15" s="20"/>
      <c r="DA15" s="20"/>
    </row>
    <row r="16" spans="1:105" s="22" customFormat="1" ht="18.75" customHeight="1" x14ac:dyDescent="0.45">
      <c r="A16" s="82" t="s">
        <v>1</v>
      </c>
      <c r="B16" s="82"/>
      <c r="C16" s="82"/>
      <c r="D16" s="82"/>
      <c r="E16" s="82"/>
      <c r="F16" s="82"/>
      <c r="G16" s="82"/>
      <c r="H16" s="82"/>
      <c r="I16" s="20"/>
      <c r="J16" s="20"/>
      <c r="K16" s="20"/>
      <c r="L16" s="20"/>
      <c r="M16" s="20"/>
      <c r="N16" s="79" t="s">
        <v>2</v>
      </c>
      <c r="O16" s="79"/>
      <c r="P16" s="79"/>
      <c r="Q16" s="79"/>
      <c r="R16" s="79"/>
      <c r="S16" s="79"/>
      <c r="T16" s="79"/>
      <c r="U16" s="79"/>
      <c r="V16" s="79"/>
      <c r="W16" s="79"/>
      <c r="X16" s="79"/>
      <c r="Y16" s="79"/>
      <c r="Z16" s="79"/>
      <c r="AA16" s="79"/>
      <c r="AB16" s="79"/>
      <c r="AC16" s="79"/>
      <c r="AD16" s="79"/>
      <c r="AE16" s="30"/>
      <c r="AF16" s="30"/>
      <c r="AG16" s="20"/>
      <c r="AH16" s="20"/>
      <c r="AI16" s="20"/>
      <c r="AJ16" s="20" t="s">
        <v>40</v>
      </c>
      <c r="AK16" s="20"/>
      <c r="AL16" s="20"/>
      <c r="AM16" s="20"/>
      <c r="AN16" s="20"/>
      <c r="AO16" s="20"/>
      <c r="AP16" s="20"/>
      <c r="AQ16" s="20"/>
      <c r="AR16" s="20"/>
      <c r="AS16" s="20"/>
      <c r="AT16" s="20"/>
      <c r="AU16" s="20"/>
      <c r="AV16" s="20"/>
      <c r="AW16" s="20"/>
      <c r="AX16" s="20"/>
      <c r="AY16" s="20"/>
      <c r="AZ16" s="20"/>
      <c r="BA16" s="82"/>
      <c r="BB16" s="82"/>
      <c r="BC16" s="82"/>
      <c r="BD16" s="82"/>
      <c r="BE16" s="82"/>
      <c r="BF16" s="82"/>
      <c r="BG16" s="82"/>
      <c r="BH16" s="82"/>
      <c r="BI16" s="82"/>
      <c r="BJ16" s="82"/>
      <c r="BK16" s="82"/>
      <c r="BL16" s="82"/>
      <c r="BM16" s="82"/>
      <c r="BN16" s="82"/>
      <c r="BO16" s="82"/>
      <c r="BP16" s="82"/>
      <c r="BQ16" s="82"/>
      <c r="BR16" s="82"/>
      <c r="BS16" s="82"/>
      <c r="BT16" s="82"/>
      <c r="BU16" s="82"/>
      <c r="BV16" s="82"/>
      <c r="BW16" s="82"/>
      <c r="BX16" s="82"/>
      <c r="BY16" s="82"/>
      <c r="BZ16" s="82"/>
      <c r="CA16" s="82"/>
      <c r="CB16" s="82"/>
      <c r="CC16" s="82"/>
      <c r="CD16" s="82"/>
      <c r="CE16" s="82"/>
      <c r="CF16" s="82"/>
      <c r="CG16" s="82"/>
      <c r="CH16" s="82"/>
      <c r="CI16" s="82"/>
      <c r="CJ16" s="20"/>
      <c r="CK16" s="82"/>
      <c r="CL16" s="82"/>
      <c r="CM16" s="82"/>
      <c r="CN16" s="82"/>
      <c r="CO16" s="82"/>
      <c r="CP16" s="82"/>
      <c r="CQ16" s="82"/>
      <c r="CR16" s="82"/>
      <c r="CS16" s="82"/>
      <c r="CT16" s="82"/>
      <c r="CU16" s="82"/>
      <c r="CV16" s="82"/>
      <c r="CW16" s="82"/>
      <c r="CX16" s="82"/>
      <c r="CY16" s="82"/>
      <c r="CZ16" s="20"/>
      <c r="DA16" s="20"/>
    </row>
    <row r="17" spans="1:105" s="22" customFormat="1" ht="18.75" customHeight="1" x14ac:dyDescent="0.45">
      <c r="A17" s="82"/>
      <c r="B17" s="82"/>
      <c r="C17" s="82"/>
      <c r="D17" s="82"/>
      <c r="E17" s="82"/>
      <c r="F17" s="82"/>
      <c r="G17" s="82"/>
      <c r="H17" s="82"/>
      <c r="I17" s="20"/>
      <c r="J17" s="20"/>
      <c r="K17" s="20"/>
      <c r="L17" s="20"/>
      <c r="M17" s="20"/>
      <c r="N17" s="79"/>
      <c r="O17" s="79"/>
      <c r="P17" s="79"/>
      <c r="Q17" s="79"/>
      <c r="R17" s="79"/>
      <c r="S17" s="79"/>
      <c r="T17" s="79"/>
      <c r="U17" s="79"/>
      <c r="V17" s="79"/>
      <c r="W17" s="79"/>
      <c r="X17" s="79"/>
      <c r="Y17" s="79"/>
      <c r="Z17" s="79"/>
      <c r="AA17" s="79"/>
      <c r="AB17" s="79"/>
      <c r="AC17" s="79"/>
      <c r="AD17" s="79"/>
      <c r="AE17" s="30"/>
      <c r="AF17" s="30"/>
      <c r="AG17" s="20"/>
      <c r="AH17" s="20"/>
      <c r="AI17" s="20"/>
      <c r="AJ17" s="20" t="s">
        <v>3</v>
      </c>
      <c r="AK17" s="20"/>
      <c r="AL17" s="20"/>
      <c r="AM17" s="20"/>
      <c r="AN17" s="20"/>
      <c r="AO17" s="20"/>
      <c r="AP17" s="20"/>
      <c r="AQ17" s="20" t="s">
        <v>57</v>
      </c>
      <c r="AR17" s="20"/>
      <c r="AS17" s="20"/>
      <c r="AT17" s="20"/>
      <c r="AU17" s="20"/>
      <c r="AV17" s="20"/>
      <c r="AW17" s="20"/>
      <c r="AX17" s="20"/>
      <c r="AY17" s="20"/>
      <c r="AZ17" s="20"/>
      <c r="BA17" s="84" t="s">
        <v>110</v>
      </c>
      <c r="BB17" s="84"/>
      <c r="BC17" s="84"/>
      <c r="BD17" s="84"/>
      <c r="BE17" s="84"/>
      <c r="BF17" s="84"/>
      <c r="BG17" s="84"/>
      <c r="BH17" s="84"/>
      <c r="BI17" s="84"/>
      <c r="BJ17" s="84"/>
      <c r="BK17" s="84"/>
      <c r="BL17" s="84"/>
      <c r="BM17" s="84"/>
      <c r="BN17" s="84"/>
      <c r="BO17" s="82"/>
      <c r="BP17" s="82"/>
      <c r="BQ17" s="82"/>
      <c r="BR17" s="82"/>
      <c r="BS17" s="82"/>
      <c r="BT17" s="82"/>
      <c r="BU17" s="82"/>
      <c r="BV17" s="82"/>
      <c r="BW17" s="82"/>
      <c r="BX17" s="82"/>
      <c r="BY17" s="82"/>
      <c r="BZ17" s="82"/>
      <c r="CA17" s="82"/>
      <c r="CB17" s="82"/>
      <c r="CC17" s="82"/>
      <c r="CD17" s="82"/>
      <c r="CE17" s="82"/>
      <c r="CF17" s="82"/>
      <c r="CG17" s="82"/>
      <c r="CH17" s="82"/>
      <c r="CI17" s="82"/>
      <c r="CJ17" s="20"/>
      <c r="CK17" s="77" t="s">
        <v>6</v>
      </c>
      <c r="CL17" s="77"/>
      <c r="CM17" s="77"/>
      <c r="CN17" s="77"/>
      <c r="CO17" s="77"/>
      <c r="CP17" s="77" t="s">
        <v>8</v>
      </c>
      <c r="CQ17" s="77"/>
      <c r="CR17" s="77"/>
      <c r="CS17" s="77"/>
      <c r="CT17" s="77"/>
      <c r="CU17" s="83" t="s">
        <v>7</v>
      </c>
      <c r="CV17" s="83"/>
      <c r="CW17" s="83"/>
      <c r="CX17" s="83"/>
      <c r="CY17" s="83"/>
      <c r="CZ17" s="20"/>
      <c r="DA17" s="20"/>
    </row>
    <row r="18" spans="1:105" s="22" customFormat="1" ht="19.8" x14ac:dyDescent="0.45">
      <c r="A18" s="107" t="e" vm="1">
        <f>VLOOKUP($A$1,'変更する場合はコチラ（内容）'!$A$3:$K$10,10,FALSE)</f>
        <v>#VALUE!</v>
      </c>
      <c r="B18" s="107"/>
      <c r="C18" s="107"/>
      <c r="D18" s="107"/>
      <c r="E18" s="107"/>
      <c r="F18" s="107"/>
      <c r="G18" s="107"/>
      <c r="H18" s="107"/>
      <c r="I18" s="77">
        <v>1</v>
      </c>
      <c r="J18" s="77"/>
      <c r="K18" s="20"/>
      <c r="L18" s="20"/>
      <c r="M18" s="20"/>
      <c r="N18" s="31" t="s">
        <v>34</v>
      </c>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20"/>
      <c r="AY18" s="20"/>
      <c r="AZ18" s="20"/>
      <c r="BA18" s="89" t="s">
        <v>111</v>
      </c>
      <c r="BB18" s="130"/>
      <c r="BC18" s="130"/>
      <c r="BD18" s="130"/>
      <c r="BE18" s="130"/>
      <c r="BF18" s="130"/>
      <c r="BG18" s="130"/>
      <c r="BH18" s="130"/>
      <c r="BI18" s="130"/>
      <c r="BJ18" s="130"/>
      <c r="BK18" s="130"/>
      <c r="BL18" s="130"/>
      <c r="BM18" s="130"/>
      <c r="BN18" s="130"/>
      <c r="BO18" s="128"/>
      <c r="BP18" s="129"/>
      <c r="BQ18" s="129"/>
      <c r="BR18" s="129"/>
      <c r="BS18" s="129"/>
      <c r="BT18" s="129"/>
      <c r="BU18" s="129"/>
      <c r="BV18" s="129"/>
      <c r="BW18" s="129"/>
      <c r="BX18" s="129"/>
      <c r="BY18" s="129"/>
      <c r="BZ18" s="107" t="e" vm="2">
        <f>VLOOKUP($A$1,'変更する場合はコチラ（内容）'!$A$3:$K$10,11,FALSE)</f>
        <v>#VALUE!</v>
      </c>
      <c r="CA18" s="107"/>
      <c r="CB18" s="107"/>
      <c r="CC18" s="107"/>
      <c r="CD18" s="107"/>
      <c r="CE18" s="107"/>
      <c r="CF18" s="107"/>
      <c r="CG18" s="107"/>
      <c r="CH18" s="107"/>
      <c r="CI18" s="107"/>
      <c r="CJ18" s="20"/>
      <c r="CK18" s="90">
        <f>VLOOKUP($A$1,評価!$A$4:$T$12,3,FALSE)</f>
        <v>0</v>
      </c>
      <c r="CL18" s="90"/>
      <c r="CM18" s="90"/>
      <c r="CN18" s="90"/>
      <c r="CO18" s="90"/>
      <c r="CP18" s="90" t="str">
        <f>VLOOKUP($A$1,評価!$A$4:$T$12,4,FALSE)</f>
        <v>①
設定した課題</v>
      </c>
      <c r="CQ18" s="90"/>
      <c r="CR18" s="90"/>
      <c r="CS18" s="90"/>
      <c r="CT18" s="91"/>
      <c r="CU18" s="92">
        <f>VLOOKUP($A$1,評価!$A$4:$T$12,5,FALSE)</f>
        <v>0</v>
      </c>
      <c r="CV18" s="93"/>
      <c r="CW18" s="93"/>
      <c r="CX18" s="93"/>
      <c r="CY18" s="94"/>
      <c r="CZ18" s="20"/>
      <c r="DA18" s="20"/>
    </row>
    <row r="19" spans="1:105" s="22" customFormat="1" ht="19.8" x14ac:dyDescent="0.45">
      <c r="A19" s="107"/>
      <c r="B19" s="107"/>
      <c r="C19" s="107"/>
      <c r="D19" s="107"/>
      <c r="E19" s="107"/>
      <c r="F19" s="107"/>
      <c r="G19" s="107"/>
      <c r="H19" s="107"/>
      <c r="I19" s="77"/>
      <c r="J19" s="77"/>
      <c r="K19" s="20"/>
      <c r="L19" s="20"/>
      <c r="M19" s="20"/>
      <c r="N19" s="120" t="str">
        <f>VLOOKUP($A$1,'変更する場合はコチラ（内容）'!$A$3:$K$10,3,FALSE)</f>
        <v>○今までの買物を振り返り、これからの学習の課題を見つけよう。
　・地域のいろいろなお店を想起する。
　・買物の経験（気を付けていること、失敗談等）を話し合い、買物の様子を振り返る。
　・題材の学習課題を確認し、自分の課題を設定する。</v>
      </c>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20"/>
      <c r="AY19" s="20"/>
      <c r="AZ19" s="20"/>
      <c r="BA19" s="130"/>
      <c r="BB19" s="130"/>
      <c r="BC19" s="130"/>
      <c r="BD19" s="130"/>
      <c r="BE19" s="130"/>
      <c r="BF19" s="130"/>
      <c r="BG19" s="130"/>
      <c r="BH19" s="130"/>
      <c r="BI19" s="130"/>
      <c r="BJ19" s="130"/>
      <c r="BK19" s="130"/>
      <c r="BL19" s="130"/>
      <c r="BM19" s="130"/>
      <c r="BN19" s="130"/>
      <c r="BO19" s="128"/>
      <c r="BP19" s="129"/>
      <c r="BQ19" s="129"/>
      <c r="BR19" s="129"/>
      <c r="BS19" s="129"/>
      <c r="BT19" s="129"/>
      <c r="BU19" s="129"/>
      <c r="BV19" s="129"/>
      <c r="BW19" s="129"/>
      <c r="BX19" s="129"/>
      <c r="BY19" s="129"/>
      <c r="BZ19" s="107"/>
      <c r="CA19" s="107"/>
      <c r="CB19" s="107"/>
      <c r="CC19" s="107"/>
      <c r="CD19" s="107"/>
      <c r="CE19" s="107"/>
      <c r="CF19" s="107"/>
      <c r="CG19" s="107"/>
      <c r="CH19" s="107"/>
      <c r="CI19" s="107"/>
      <c r="CJ19" s="20"/>
      <c r="CK19" s="90"/>
      <c r="CL19" s="90"/>
      <c r="CM19" s="90"/>
      <c r="CN19" s="90"/>
      <c r="CO19" s="90"/>
      <c r="CP19" s="90"/>
      <c r="CQ19" s="90"/>
      <c r="CR19" s="90"/>
      <c r="CS19" s="90"/>
      <c r="CT19" s="91"/>
      <c r="CU19" s="95"/>
      <c r="CV19" s="96"/>
      <c r="CW19" s="96"/>
      <c r="CX19" s="96"/>
      <c r="CY19" s="97"/>
      <c r="CZ19" s="20"/>
      <c r="DA19" s="20"/>
    </row>
    <row r="20" spans="1:105" s="22" customFormat="1" ht="19.8" x14ac:dyDescent="0.45">
      <c r="A20" s="107"/>
      <c r="B20" s="107"/>
      <c r="C20" s="107"/>
      <c r="D20" s="107"/>
      <c r="E20" s="107"/>
      <c r="F20" s="107"/>
      <c r="G20" s="107"/>
      <c r="H20" s="107"/>
      <c r="I20" s="77"/>
      <c r="J20" s="77"/>
      <c r="K20" s="20"/>
      <c r="L20" s="20"/>
      <c r="M20" s="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20"/>
      <c r="AY20" s="20"/>
      <c r="AZ20" s="20"/>
      <c r="BA20" s="130"/>
      <c r="BB20" s="130"/>
      <c r="BC20" s="130"/>
      <c r="BD20" s="130"/>
      <c r="BE20" s="130"/>
      <c r="BF20" s="130"/>
      <c r="BG20" s="130"/>
      <c r="BH20" s="130"/>
      <c r="BI20" s="130"/>
      <c r="BJ20" s="130"/>
      <c r="BK20" s="130"/>
      <c r="BL20" s="130"/>
      <c r="BM20" s="130"/>
      <c r="BN20" s="130"/>
      <c r="BO20" s="128"/>
      <c r="BP20" s="129"/>
      <c r="BQ20" s="129"/>
      <c r="BR20" s="129"/>
      <c r="BS20" s="129"/>
      <c r="BT20" s="129"/>
      <c r="BU20" s="129"/>
      <c r="BV20" s="129"/>
      <c r="BW20" s="129"/>
      <c r="BX20" s="129"/>
      <c r="BY20" s="129"/>
      <c r="BZ20" s="107"/>
      <c r="CA20" s="107"/>
      <c r="CB20" s="107"/>
      <c r="CC20" s="107"/>
      <c r="CD20" s="107"/>
      <c r="CE20" s="107"/>
      <c r="CF20" s="107"/>
      <c r="CG20" s="107"/>
      <c r="CH20" s="107"/>
      <c r="CI20" s="107"/>
      <c r="CJ20" s="20"/>
      <c r="CK20" s="90"/>
      <c r="CL20" s="90"/>
      <c r="CM20" s="90"/>
      <c r="CN20" s="90"/>
      <c r="CO20" s="90"/>
      <c r="CP20" s="90"/>
      <c r="CQ20" s="90"/>
      <c r="CR20" s="90"/>
      <c r="CS20" s="90"/>
      <c r="CT20" s="91"/>
      <c r="CU20" s="95"/>
      <c r="CV20" s="96"/>
      <c r="CW20" s="96"/>
      <c r="CX20" s="96"/>
      <c r="CY20" s="97"/>
      <c r="CZ20" s="20"/>
      <c r="DA20" s="20"/>
    </row>
    <row r="21" spans="1:105" s="22" customFormat="1" ht="19.8" x14ac:dyDescent="0.45">
      <c r="A21" s="107"/>
      <c r="B21" s="107"/>
      <c r="C21" s="107"/>
      <c r="D21" s="107"/>
      <c r="E21" s="107"/>
      <c r="F21" s="107"/>
      <c r="G21" s="107"/>
      <c r="H21" s="107"/>
      <c r="I21" s="77"/>
      <c r="J21" s="77"/>
      <c r="K21" s="20"/>
      <c r="L21" s="20"/>
      <c r="M21" s="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20"/>
      <c r="AY21" s="20"/>
      <c r="AZ21" s="20"/>
      <c r="BA21" s="130"/>
      <c r="BB21" s="130"/>
      <c r="BC21" s="130"/>
      <c r="BD21" s="130"/>
      <c r="BE21" s="130"/>
      <c r="BF21" s="130"/>
      <c r="BG21" s="130"/>
      <c r="BH21" s="130"/>
      <c r="BI21" s="130"/>
      <c r="BJ21" s="130"/>
      <c r="BK21" s="130"/>
      <c r="BL21" s="130"/>
      <c r="BM21" s="130"/>
      <c r="BN21" s="130"/>
      <c r="BO21" s="128"/>
      <c r="BP21" s="129"/>
      <c r="BQ21" s="129"/>
      <c r="BR21" s="129"/>
      <c r="BS21" s="129"/>
      <c r="BT21" s="129"/>
      <c r="BU21" s="129"/>
      <c r="BV21" s="129"/>
      <c r="BW21" s="129"/>
      <c r="BX21" s="129"/>
      <c r="BY21" s="129"/>
      <c r="BZ21" s="107"/>
      <c r="CA21" s="107"/>
      <c r="CB21" s="107"/>
      <c r="CC21" s="107"/>
      <c r="CD21" s="107"/>
      <c r="CE21" s="107"/>
      <c r="CF21" s="107"/>
      <c r="CG21" s="107"/>
      <c r="CH21" s="107"/>
      <c r="CI21" s="107"/>
      <c r="CJ21" s="20"/>
      <c r="CK21" s="90"/>
      <c r="CL21" s="90"/>
      <c r="CM21" s="90"/>
      <c r="CN21" s="90"/>
      <c r="CO21" s="90"/>
      <c r="CP21" s="90"/>
      <c r="CQ21" s="90"/>
      <c r="CR21" s="90"/>
      <c r="CS21" s="90"/>
      <c r="CT21" s="91"/>
      <c r="CU21" s="95"/>
      <c r="CV21" s="96"/>
      <c r="CW21" s="96"/>
      <c r="CX21" s="96"/>
      <c r="CY21" s="97"/>
      <c r="CZ21" s="20"/>
      <c r="DA21" s="20"/>
    </row>
    <row r="22" spans="1:105" s="22" customFormat="1" ht="19.8" x14ac:dyDescent="0.45">
      <c r="A22" s="107"/>
      <c r="B22" s="107"/>
      <c r="C22" s="107"/>
      <c r="D22" s="107"/>
      <c r="E22" s="107"/>
      <c r="F22" s="107"/>
      <c r="G22" s="107"/>
      <c r="H22" s="107"/>
      <c r="I22" s="77"/>
      <c r="J22" s="77"/>
      <c r="K22" s="20"/>
      <c r="L22" s="20"/>
      <c r="M22" s="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20"/>
      <c r="AY22" s="20"/>
      <c r="AZ22" s="20"/>
      <c r="BA22" s="130"/>
      <c r="BB22" s="130"/>
      <c r="BC22" s="130"/>
      <c r="BD22" s="130"/>
      <c r="BE22" s="130"/>
      <c r="BF22" s="130"/>
      <c r="BG22" s="130"/>
      <c r="BH22" s="130"/>
      <c r="BI22" s="130"/>
      <c r="BJ22" s="130"/>
      <c r="BK22" s="130"/>
      <c r="BL22" s="130"/>
      <c r="BM22" s="130"/>
      <c r="BN22" s="130"/>
      <c r="BO22" s="128"/>
      <c r="BP22" s="129"/>
      <c r="BQ22" s="129"/>
      <c r="BR22" s="129"/>
      <c r="BS22" s="129"/>
      <c r="BT22" s="129"/>
      <c r="BU22" s="129"/>
      <c r="BV22" s="129"/>
      <c r="BW22" s="129"/>
      <c r="BX22" s="129"/>
      <c r="BY22" s="129"/>
      <c r="BZ22" s="107"/>
      <c r="CA22" s="107"/>
      <c r="CB22" s="107"/>
      <c r="CC22" s="107"/>
      <c r="CD22" s="107"/>
      <c r="CE22" s="107"/>
      <c r="CF22" s="107"/>
      <c r="CG22" s="107"/>
      <c r="CH22" s="107"/>
      <c r="CI22" s="107"/>
      <c r="CJ22" s="20"/>
      <c r="CK22" s="90"/>
      <c r="CL22" s="90"/>
      <c r="CM22" s="90"/>
      <c r="CN22" s="90"/>
      <c r="CO22" s="90"/>
      <c r="CP22" s="90"/>
      <c r="CQ22" s="90"/>
      <c r="CR22" s="90"/>
      <c r="CS22" s="90"/>
      <c r="CT22" s="91"/>
      <c r="CU22" s="95"/>
      <c r="CV22" s="96"/>
      <c r="CW22" s="96"/>
      <c r="CX22" s="96"/>
      <c r="CY22" s="97"/>
      <c r="CZ22" s="20"/>
      <c r="DA22" s="20"/>
    </row>
    <row r="23" spans="1:105" s="22" customFormat="1" ht="20.399999999999999" thickBot="1" x14ac:dyDescent="0.5">
      <c r="A23" s="107"/>
      <c r="B23" s="107"/>
      <c r="C23" s="107"/>
      <c r="D23" s="107"/>
      <c r="E23" s="107"/>
      <c r="F23" s="107"/>
      <c r="G23" s="107"/>
      <c r="H23" s="107"/>
      <c r="I23" s="77"/>
      <c r="J23" s="77"/>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130"/>
      <c r="BB23" s="130"/>
      <c r="BC23" s="130"/>
      <c r="BD23" s="130"/>
      <c r="BE23" s="130"/>
      <c r="BF23" s="130"/>
      <c r="BG23" s="130"/>
      <c r="BH23" s="130"/>
      <c r="BI23" s="130"/>
      <c r="BJ23" s="130"/>
      <c r="BK23" s="130"/>
      <c r="BL23" s="130"/>
      <c r="BM23" s="130"/>
      <c r="BN23" s="130"/>
      <c r="BO23" s="128"/>
      <c r="BP23" s="129"/>
      <c r="BQ23" s="129"/>
      <c r="BR23" s="129"/>
      <c r="BS23" s="129"/>
      <c r="BT23" s="129"/>
      <c r="BU23" s="129"/>
      <c r="BV23" s="129"/>
      <c r="BW23" s="129"/>
      <c r="BX23" s="129"/>
      <c r="BY23" s="129"/>
      <c r="BZ23" s="107"/>
      <c r="CA23" s="107"/>
      <c r="CB23" s="107"/>
      <c r="CC23" s="107"/>
      <c r="CD23" s="107"/>
      <c r="CE23" s="107"/>
      <c r="CF23" s="107"/>
      <c r="CG23" s="107"/>
      <c r="CH23" s="107"/>
      <c r="CI23" s="107"/>
      <c r="CJ23" s="20"/>
      <c r="CK23" s="90"/>
      <c r="CL23" s="90"/>
      <c r="CM23" s="90"/>
      <c r="CN23" s="90"/>
      <c r="CO23" s="90"/>
      <c r="CP23" s="90"/>
      <c r="CQ23" s="90"/>
      <c r="CR23" s="90"/>
      <c r="CS23" s="90"/>
      <c r="CT23" s="91"/>
      <c r="CU23" s="95"/>
      <c r="CV23" s="96"/>
      <c r="CW23" s="96"/>
      <c r="CX23" s="96"/>
      <c r="CY23" s="97"/>
      <c r="CZ23" s="20"/>
      <c r="DA23" s="20"/>
    </row>
    <row r="24" spans="1:105" s="22" customFormat="1" ht="19.8" x14ac:dyDescent="0.45">
      <c r="A24" s="107"/>
      <c r="B24" s="107"/>
      <c r="C24" s="107"/>
      <c r="D24" s="107"/>
      <c r="E24" s="107"/>
      <c r="F24" s="107"/>
      <c r="G24" s="107"/>
      <c r="H24" s="107"/>
      <c r="I24" s="77"/>
      <c r="J24" s="77"/>
      <c r="K24" s="32"/>
      <c r="L24" s="108" t="s">
        <v>43</v>
      </c>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10"/>
      <c r="AX24" s="20"/>
      <c r="AY24" s="20"/>
      <c r="AZ24" s="20"/>
      <c r="BA24" s="130"/>
      <c r="BB24" s="130"/>
      <c r="BC24" s="130"/>
      <c r="BD24" s="130"/>
      <c r="BE24" s="130"/>
      <c r="BF24" s="130"/>
      <c r="BG24" s="130"/>
      <c r="BH24" s="130"/>
      <c r="BI24" s="130"/>
      <c r="BJ24" s="130"/>
      <c r="BK24" s="130"/>
      <c r="BL24" s="130"/>
      <c r="BM24" s="130"/>
      <c r="BN24" s="130"/>
      <c r="BO24" s="128"/>
      <c r="BP24" s="129"/>
      <c r="BQ24" s="129"/>
      <c r="BR24" s="129"/>
      <c r="BS24" s="129"/>
      <c r="BT24" s="129"/>
      <c r="BU24" s="129"/>
      <c r="BV24" s="129"/>
      <c r="BW24" s="129"/>
      <c r="BX24" s="129"/>
      <c r="BY24" s="129"/>
      <c r="BZ24" s="107"/>
      <c r="CA24" s="107"/>
      <c r="CB24" s="107"/>
      <c r="CC24" s="107"/>
      <c r="CD24" s="107"/>
      <c r="CE24" s="107"/>
      <c r="CF24" s="107"/>
      <c r="CG24" s="107"/>
      <c r="CH24" s="107"/>
      <c r="CI24" s="107"/>
      <c r="CJ24" s="20"/>
      <c r="CK24" s="90"/>
      <c r="CL24" s="90"/>
      <c r="CM24" s="90"/>
      <c r="CN24" s="90"/>
      <c r="CO24" s="90"/>
      <c r="CP24" s="90"/>
      <c r="CQ24" s="90"/>
      <c r="CR24" s="90"/>
      <c r="CS24" s="90"/>
      <c r="CT24" s="91"/>
      <c r="CU24" s="95"/>
      <c r="CV24" s="96"/>
      <c r="CW24" s="96"/>
      <c r="CX24" s="96"/>
      <c r="CY24" s="97"/>
      <c r="CZ24" s="20"/>
      <c r="DA24" s="20"/>
    </row>
    <row r="25" spans="1:105" s="22" customFormat="1" ht="19.8" x14ac:dyDescent="0.45">
      <c r="A25" s="107"/>
      <c r="B25" s="107"/>
      <c r="C25" s="107"/>
      <c r="D25" s="107"/>
      <c r="E25" s="107"/>
      <c r="F25" s="107"/>
      <c r="G25" s="107"/>
      <c r="H25" s="107"/>
      <c r="I25" s="77"/>
      <c r="J25" s="77"/>
      <c r="K25" s="26"/>
      <c r="L25" s="122" t="str">
        <f>VLOOKUP($A$1,'変更する場合はコチラ（内容）'!$A$3:$K$10,8,FALSE)</f>
        <v xml:space="preserve">　よりよい買物をするためには、どのようにしたらよいのだろう。
</v>
      </c>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c r="AW25" s="124"/>
      <c r="AX25" s="33"/>
      <c r="AY25" s="34"/>
      <c r="AZ25" s="34"/>
      <c r="BA25" s="130"/>
      <c r="BB25" s="130"/>
      <c r="BC25" s="130"/>
      <c r="BD25" s="130"/>
      <c r="BE25" s="130"/>
      <c r="BF25" s="130"/>
      <c r="BG25" s="130"/>
      <c r="BH25" s="130"/>
      <c r="BI25" s="130"/>
      <c r="BJ25" s="130"/>
      <c r="BK25" s="130"/>
      <c r="BL25" s="130"/>
      <c r="BM25" s="130"/>
      <c r="BN25" s="130"/>
      <c r="BO25" s="128"/>
      <c r="BP25" s="129"/>
      <c r="BQ25" s="129"/>
      <c r="BR25" s="129"/>
      <c r="BS25" s="129"/>
      <c r="BT25" s="129"/>
      <c r="BU25" s="129"/>
      <c r="BV25" s="129"/>
      <c r="BW25" s="129"/>
      <c r="BX25" s="129"/>
      <c r="BY25" s="129"/>
      <c r="BZ25" s="107"/>
      <c r="CA25" s="107"/>
      <c r="CB25" s="107"/>
      <c r="CC25" s="107"/>
      <c r="CD25" s="107"/>
      <c r="CE25" s="107"/>
      <c r="CF25" s="107"/>
      <c r="CG25" s="107"/>
      <c r="CH25" s="107"/>
      <c r="CI25" s="107"/>
      <c r="CJ25" s="34"/>
      <c r="CK25" s="90"/>
      <c r="CL25" s="90"/>
      <c r="CM25" s="90"/>
      <c r="CN25" s="90"/>
      <c r="CO25" s="90"/>
      <c r="CP25" s="90"/>
      <c r="CQ25" s="90"/>
      <c r="CR25" s="90"/>
      <c r="CS25" s="90"/>
      <c r="CT25" s="91"/>
      <c r="CU25" s="95"/>
      <c r="CV25" s="96"/>
      <c r="CW25" s="96"/>
      <c r="CX25" s="96"/>
      <c r="CY25" s="97"/>
      <c r="CZ25" s="20"/>
      <c r="DA25" s="20"/>
    </row>
    <row r="26" spans="1:105" s="22" customFormat="1" ht="19.8" x14ac:dyDescent="0.45">
      <c r="A26" s="107"/>
      <c r="B26" s="107"/>
      <c r="C26" s="107"/>
      <c r="D26" s="107"/>
      <c r="E26" s="107"/>
      <c r="F26" s="107"/>
      <c r="G26" s="107"/>
      <c r="H26" s="107"/>
      <c r="I26" s="77">
        <v>2</v>
      </c>
      <c r="J26" s="77"/>
      <c r="K26" s="26"/>
      <c r="L26" s="122"/>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c r="AW26" s="124"/>
      <c r="AX26" s="20"/>
      <c r="AY26" s="20"/>
      <c r="AZ26" s="20"/>
      <c r="BA26" s="89" t="s">
        <v>112</v>
      </c>
      <c r="BB26" s="130"/>
      <c r="BC26" s="130"/>
      <c r="BD26" s="130"/>
      <c r="BE26" s="130"/>
      <c r="BF26" s="130"/>
      <c r="BG26" s="130"/>
      <c r="BH26" s="130"/>
      <c r="BI26" s="130"/>
      <c r="BJ26" s="130"/>
      <c r="BK26" s="130"/>
      <c r="BL26" s="130"/>
      <c r="BM26" s="130"/>
      <c r="BN26" s="130"/>
      <c r="BO26" s="128"/>
      <c r="BP26" s="129"/>
      <c r="BQ26" s="129"/>
      <c r="BR26" s="129"/>
      <c r="BS26" s="129"/>
      <c r="BT26" s="129"/>
      <c r="BU26" s="129"/>
      <c r="BV26" s="129"/>
      <c r="BW26" s="129"/>
      <c r="BX26" s="129"/>
      <c r="BY26" s="129"/>
      <c r="BZ26" s="107"/>
      <c r="CA26" s="107"/>
      <c r="CB26" s="107"/>
      <c r="CC26" s="107"/>
      <c r="CD26" s="107"/>
      <c r="CE26" s="107"/>
      <c r="CF26" s="107"/>
      <c r="CG26" s="107"/>
      <c r="CH26" s="107"/>
      <c r="CI26" s="107"/>
      <c r="CJ26" s="20"/>
      <c r="CK26" s="90" t="str">
        <f>VLOOKUP($A$1,評価!$A$4:$T$12,6,FALSE)</f>
        <v>①
本時のまとめ</v>
      </c>
      <c r="CL26" s="90"/>
      <c r="CM26" s="90"/>
      <c r="CN26" s="90"/>
      <c r="CO26" s="90"/>
      <c r="CP26" s="90">
        <f>VLOOKUP($A$1,評価!$A$4:$T$12,7,FALSE)</f>
        <v>0</v>
      </c>
      <c r="CQ26" s="90"/>
      <c r="CR26" s="90"/>
      <c r="CS26" s="90"/>
      <c r="CT26" s="91"/>
      <c r="CU26" s="95">
        <f>VLOOKUP($A$1,評価!$A$4:$T$12,8,FALSE)</f>
        <v>0</v>
      </c>
      <c r="CV26" s="96"/>
      <c r="CW26" s="96"/>
      <c r="CX26" s="96"/>
      <c r="CY26" s="97"/>
      <c r="CZ26" s="20"/>
      <c r="DA26" s="20"/>
    </row>
    <row r="27" spans="1:105" s="22" customFormat="1" ht="18.600000000000001" customHeight="1" thickBot="1" x14ac:dyDescent="0.5">
      <c r="A27" s="107"/>
      <c r="B27" s="107"/>
      <c r="C27" s="107"/>
      <c r="D27" s="107"/>
      <c r="E27" s="107"/>
      <c r="F27" s="107"/>
      <c r="G27" s="107"/>
      <c r="H27" s="107"/>
      <c r="I27" s="77"/>
      <c r="J27" s="77"/>
      <c r="K27" s="26"/>
      <c r="L27" s="125" t="s">
        <v>46</v>
      </c>
      <c r="M27" s="126"/>
      <c r="N27" s="126"/>
      <c r="O27" s="126"/>
      <c r="P27" s="126"/>
      <c r="Q27" s="126"/>
      <c r="R27" s="126"/>
      <c r="S27" s="35"/>
      <c r="T27" s="126">
        <f>VLOOKUP($A$1,'変更する場合はコチラ（内容）'!$A$3:$K$10,6,FALSE)</f>
        <v>0</v>
      </c>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7"/>
      <c r="AX27" s="20"/>
      <c r="AY27" s="20"/>
      <c r="AZ27" s="20"/>
      <c r="BA27" s="130"/>
      <c r="BB27" s="130"/>
      <c r="BC27" s="130"/>
      <c r="BD27" s="130"/>
      <c r="BE27" s="130"/>
      <c r="BF27" s="130"/>
      <c r="BG27" s="130"/>
      <c r="BH27" s="130"/>
      <c r="BI27" s="130"/>
      <c r="BJ27" s="130"/>
      <c r="BK27" s="130"/>
      <c r="BL27" s="130"/>
      <c r="BM27" s="130"/>
      <c r="BN27" s="130"/>
      <c r="BO27" s="128"/>
      <c r="BP27" s="129"/>
      <c r="BQ27" s="129"/>
      <c r="BR27" s="129"/>
      <c r="BS27" s="129"/>
      <c r="BT27" s="129"/>
      <c r="BU27" s="129"/>
      <c r="BV27" s="129"/>
      <c r="BW27" s="129"/>
      <c r="BX27" s="129"/>
      <c r="BY27" s="129"/>
      <c r="BZ27" s="107"/>
      <c r="CA27" s="107"/>
      <c r="CB27" s="107"/>
      <c r="CC27" s="107"/>
      <c r="CD27" s="107"/>
      <c r="CE27" s="107"/>
      <c r="CF27" s="107"/>
      <c r="CG27" s="107"/>
      <c r="CH27" s="107"/>
      <c r="CI27" s="107"/>
      <c r="CJ27" s="20"/>
      <c r="CK27" s="90"/>
      <c r="CL27" s="90"/>
      <c r="CM27" s="90"/>
      <c r="CN27" s="90"/>
      <c r="CO27" s="90"/>
      <c r="CP27" s="90"/>
      <c r="CQ27" s="90"/>
      <c r="CR27" s="90"/>
      <c r="CS27" s="90"/>
      <c r="CT27" s="91"/>
      <c r="CU27" s="95"/>
      <c r="CV27" s="96"/>
      <c r="CW27" s="96"/>
      <c r="CX27" s="96"/>
      <c r="CY27" s="97"/>
      <c r="CZ27" s="20"/>
      <c r="DA27" s="20"/>
    </row>
    <row r="28" spans="1:105" s="22" customFormat="1" ht="19.8" x14ac:dyDescent="0.45">
      <c r="A28" s="107"/>
      <c r="B28" s="107"/>
      <c r="C28" s="107"/>
      <c r="D28" s="107"/>
      <c r="E28" s="107"/>
      <c r="F28" s="107"/>
      <c r="G28" s="107"/>
      <c r="H28" s="107"/>
      <c r="I28" s="77"/>
      <c r="J28" s="77"/>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130"/>
      <c r="BB28" s="130"/>
      <c r="BC28" s="130"/>
      <c r="BD28" s="130"/>
      <c r="BE28" s="130"/>
      <c r="BF28" s="130"/>
      <c r="BG28" s="130"/>
      <c r="BH28" s="130"/>
      <c r="BI28" s="130"/>
      <c r="BJ28" s="130"/>
      <c r="BK28" s="130"/>
      <c r="BL28" s="130"/>
      <c r="BM28" s="130"/>
      <c r="BN28" s="130"/>
      <c r="BO28" s="128"/>
      <c r="BP28" s="129"/>
      <c r="BQ28" s="129"/>
      <c r="BR28" s="129"/>
      <c r="BS28" s="129"/>
      <c r="BT28" s="129"/>
      <c r="BU28" s="129"/>
      <c r="BV28" s="129"/>
      <c r="BW28" s="129"/>
      <c r="BX28" s="129"/>
      <c r="BY28" s="129"/>
      <c r="BZ28" s="107"/>
      <c r="CA28" s="107"/>
      <c r="CB28" s="107"/>
      <c r="CC28" s="107"/>
      <c r="CD28" s="107"/>
      <c r="CE28" s="107"/>
      <c r="CF28" s="107"/>
      <c r="CG28" s="107"/>
      <c r="CH28" s="107"/>
      <c r="CI28" s="107"/>
      <c r="CJ28" s="20"/>
      <c r="CK28" s="90"/>
      <c r="CL28" s="90"/>
      <c r="CM28" s="90"/>
      <c r="CN28" s="90"/>
      <c r="CO28" s="90"/>
      <c r="CP28" s="90"/>
      <c r="CQ28" s="90"/>
      <c r="CR28" s="90"/>
      <c r="CS28" s="90"/>
      <c r="CT28" s="91"/>
      <c r="CU28" s="95"/>
      <c r="CV28" s="96"/>
      <c r="CW28" s="96"/>
      <c r="CX28" s="96"/>
      <c r="CY28" s="97"/>
      <c r="CZ28" s="20"/>
      <c r="DA28" s="20"/>
    </row>
    <row r="29" spans="1:105" s="22" customFormat="1" ht="19.8" x14ac:dyDescent="0.45">
      <c r="A29" s="107"/>
      <c r="B29" s="107"/>
      <c r="C29" s="107"/>
      <c r="D29" s="107"/>
      <c r="E29" s="107"/>
      <c r="F29" s="107"/>
      <c r="G29" s="107"/>
      <c r="H29" s="107"/>
      <c r="I29" s="77"/>
      <c r="J29" s="77"/>
      <c r="K29" s="20"/>
      <c r="L29" s="20"/>
      <c r="M29" s="20"/>
      <c r="N29" s="41" t="s">
        <v>15</v>
      </c>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20"/>
      <c r="AY29" s="20"/>
      <c r="AZ29" s="20"/>
      <c r="BA29" s="130"/>
      <c r="BB29" s="130"/>
      <c r="BC29" s="130"/>
      <c r="BD29" s="130"/>
      <c r="BE29" s="130"/>
      <c r="BF29" s="130"/>
      <c r="BG29" s="130"/>
      <c r="BH29" s="130"/>
      <c r="BI29" s="130"/>
      <c r="BJ29" s="130"/>
      <c r="BK29" s="130"/>
      <c r="BL29" s="130"/>
      <c r="BM29" s="130"/>
      <c r="BN29" s="130"/>
      <c r="BO29" s="128"/>
      <c r="BP29" s="129"/>
      <c r="BQ29" s="129"/>
      <c r="BR29" s="129"/>
      <c r="BS29" s="129"/>
      <c r="BT29" s="129"/>
      <c r="BU29" s="129"/>
      <c r="BV29" s="129"/>
      <c r="BW29" s="129"/>
      <c r="BX29" s="129"/>
      <c r="BY29" s="129"/>
      <c r="BZ29" s="107"/>
      <c r="CA29" s="107"/>
      <c r="CB29" s="107"/>
      <c r="CC29" s="107"/>
      <c r="CD29" s="107"/>
      <c r="CE29" s="107"/>
      <c r="CF29" s="107"/>
      <c r="CG29" s="107"/>
      <c r="CH29" s="107"/>
      <c r="CI29" s="107"/>
      <c r="CJ29" s="20"/>
      <c r="CK29" s="90"/>
      <c r="CL29" s="90"/>
      <c r="CM29" s="90"/>
      <c r="CN29" s="90"/>
      <c r="CO29" s="90"/>
      <c r="CP29" s="90"/>
      <c r="CQ29" s="90"/>
      <c r="CR29" s="90"/>
      <c r="CS29" s="90"/>
      <c r="CT29" s="91"/>
      <c r="CU29" s="95"/>
      <c r="CV29" s="96"/>
      <c r="CW29" s="96"/>
      <c r="CX29" s="96"/>
      <c r="CY29" s="97"/>
      <c r="CZ29" s="20"/>
      <c r="DA29" s="20"/>
    </row>
    <row r="30" spans="1:105" s="22" customFormat="1" ht="19.8" x14ac:dyDescent="0.45">
      <c r="A30" s="107"/>
      <c r="B30" s="107"/>
      <c r="C30" s="107"/>
      <c r="D30" s="107"/>
      <c r="E30" s="107"/>
      <c r="F30" s="107"/>
      <c r="G30" s="107"/>
      <c r="H30" s="107"/>
      <c r="I30" s="77"/>
      <c r="J30" s="77"/>
      <c r="K30" s="20"/>
      <c r="L30" s="20"/>
      <c r="M30" s="20"/>
      <c r="N30" s="41" t="s">
        <v>58</v>
      </c>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20"/>
      <c r="AY30" s="20"/>
      <c r="AZ30" s="20"/>
      <c r="BA30" s="130"/>
      <c r="BB30" s="130"/>
      <c r="BC30" s="130"/>
      <c r="BD30" s="130"/>
      <c r="BE30" s="130"/>
      <c r="BF30" s="130"/>
      <c r="BG30" s="130"/>
      <c r="BH30" s="130"/>
      <c r="BI30" s="130"/>
      <c r="BJ30" s="130"/>
      <c r="BK30" s="130"/>
      <c r="BL30" s="130"/>
      <c r="BM30" s="130"/>
      <c r="BN30" s="130"/>
      <c r="BO30" s="128"/>
      <c r="BP30" s="129"/>
      <c r="BQ30" s="129"/>
      <c r="BR30" s="129"/>
      <c r="BS30" s="129"/>
      <c r="BT30" s="129"/>
      <c r="BU30" s="129"/>
      <c r="BV30" s="129"/>
      <c r="BW30" s="129"/>
      <c r="BX30" s="129"/>
      <c r="BY30" s="129"/>
      <c r="BZ30" s="107"/>
      <c r="CA30" s="107"/>
      <c r="CB30" s="107"/>
      <c r="CC30" s="107"/>
      <c r="CD30" s="107"/>
      <c r="CE30" s="107"/>
      <c r="CF30" s="107"/>
      <c r="CG30" s="107"/>
      <c r="CH30" s="107"/>
      <c r="CI30" s="107"/>
      <c r="CJ30" s="20"/>
      <c r="CK30" s="90"/>
      <c r="CL30" s="90"/>
      <c r="CM30" s="90"/>
      <c r="CN30" s="90"/>
      <c r="CO30" s="90"/>
      <c r="CP30" s="90"/>
      <c r="CQ30" s="90"/>
      <c r="CR30" s="90"/>
      <c r="CS30" s="90"/>
      <c r="CT30" s="91"/>
      <c r="CU30" s="95"/>
      <c r="CV30" s="96"/>
      <c r="CW30" s="96"/>
      <c r="CX30" s="96"/>
      <c r="CY30" s="97"/>
      <c r="CZ30" s="20"/>
      <c r="DA30" s="20"/>
    </row>
    <row r="31" spans="1:105" s="22" customFormat="1" ht="19.8" x14ac:dyDescent="0.45">
      <c r="A31" s="107"/>
      <c r="B31" s="107"/>
      <c r="C31" s="107"/>
      <c r="D31" s="107"/>
      <c r="E31" s="107"/>
      <c r="F31" s="107"/>
      <c r="G31" s="107"/>
      <c r="H31" s="107"/>
      <c r="I31" s="77"/>
      <c r="J31" s="77"/>
      <c r="K31" s="20"/>
      <c r="L31" s="20"/>
      <c r="M31" s="20"/>
      <c r="N31" s="41" t="s">
        <v>59</v>
      </c>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20"/>
      <c r="AY31" s="20"/>
      <c r="AZ31" s="20"/>
      <c r="BA31" s="130"/>
      <c r="BB31" s="130"/>
      <c r="BC31" s="130"/>
      <c r="BD31" s="130"/>
      <c r="BE31" s="130"/>
      <c r="BF31" s="130"/>
      <c r="BG31" s="130"/>
      <c r="BH31" s="130"/>
      <c r="BI31" s="130"/>
      <c r="BJ31" s="130"/>
      <c r="BK31" s="130"/>
      <c r="BL31" s="130"/>
      <c r="BM31" s="130"/>
      <c r="BN31" s="130"/>
      <c r="BO31" s="128"/>
      <c r="BP31" s="129"/>
      <c r="BQ31" s="129"/>
      <c r="BR31" s="129"/>
      <c r="BS31" s="129"/>
      <c r="BT31" s="129"/>
      <c r="BU31" s="129"/>
      <c r="BV31" s="129"/>
      <c r="BW31" s="129"/>
      <c r="BX31" s="129"/>
      <c r="BY31" s="129"/>
      <c r="BZ31" s="107"/>
      <c r="CA31" s="107"/>
      <c r="CB31" s="107"/>
      <c r="CC31" s="107"/>
      <c r="CD31" s="107"/>
      <c r="CE31" s="107"/>
      <c r="CF31" s="107"/>
      <c r="CG31" s="107"/>
      <c r="CH31" s="107"/>
      <c r="CI31" s="107"/>
      <c r="CJ31" s="20"/>
      <c r="CK31" s="90"/>
      <c r="CL31" s="90"/>
      <c r="CM31" s="90"/>
      <c r="CN31" s="90"/>
      <c r="CO31" s="90"/>
      <c r="CP31" s="90"/>
      <c r="CQ31" s="90"/>
      <c r="CR31" s="90"/>
      <c r="CS31" s="90"/>
      <c r="CT31" s="91"/>
      <c r="CU31" s="95"/>
      <c r="CV31" s="96"/>
      <c r="CW31" s="96"/>
      <c r="CX31" s="96"/>
      <c r="CY31" s="97"/>
      <c r="CZ31" s="20"/>
      <c r="DA31" s="20"/>
    </row>
    <row r="32" spans="1:105" s="22" customFormat="1" ht="19.8" x14ac:dyDescent="0.45">
      <c r="A32" s="107"/>
      <c r="B32" s="107"/>
      <c r="C32" s="107"/>
      <c r="D32" s="107"/>
      <c r="E32" s="107"/>
      <c r="F32" s="107"/>
      <c r="G32" s="107"/>
      <c r="H32" s="107"/>
      <c r="I32" s="77"/>
      <c r="J32" s="77"/>
      <c r="K32" s="20"/>
      <c r="L32" s="20"/>
      <c r="M32" s="20"/>
      <c r="N32" s="41" t="s">
        <v>60</v>
      </c>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20"/>
      <c r="AY32" s="20"/>
      <c r="AZ32" s="20"/>
      <c r="BA32" s="130"/>
      <c r="BB32" s="130"/>
      <c r="BC32" s="130"/>
      <c r="BD32" s="130"/>
      <c r="BE32" s="130"/>
      <c r="BF32" s="130"/>
      <c r="BG32" s="130"/>
      <c r="BH32" s="130"/>
      <c r="BI32" s="130"/>
      <c r="BJ32" s="130"/>
      <c r="BK32" s="130"/>
      <c r="BL32" s="130"/>
      <c r="BM32" s="130"/>
      <c r="BN32" s="130"/>
      <c r="BO32" s="128"/>
      <c r="BP32" s="129"/>
      <c r="BQ32" s="129"/>
      <c r="BR32" s="129"/>
      <c r="BS32" s="129"/>
      <c r="BT32" s="129"/>
      <c r="BU32" s="129"/>
      <c r="BV32" s="129"/>
      <c r="BW32" s="129"/>
      <c r="BX32" s="129"/>
      <c r="BY32" s="129"/>
      <c r="BZ32" s="107"/>
      <c r="CA32" s="107"/>
      <c r="CB32" s="107"/>
      <c r="CC32" s="107"/>
      <c r="CD32" s="107"/>
      <c r="CE32" s="107"/>
      <c r="CF32" s="107"/>
      <c r="CG32" s="107"/>
      <c r="CH32" s="107"/>
      <c r="CI32" s="107"/>
      <c r="CJ32" s="20"/>
      <c r="CK32" s="90"/>
      <c r="CL32" s="90"/>
      <c r="CM32" s="90"/>
      <c r="CN32" s="90"/>
      <c r="CO32" s="90"/>
      <c r="CP32" s="90"/>
      <c r="CQ32" s="90"/>
      <c r="CR32" s="90"/>
      <c r="CS32" s="90"/>
      <c r="CT32" s="91"/>
      <c r="CU32" s="95"/>
      <c r="CV32" s="96"/>
      <c r="CW32" s="96"/>
      <c r="CX32" s="96"/>
      <c r="CY32" s="97"/>
      <c r="CZ32" s="20"/>
      <c r="DA32" s="20"/>
    </row>
    <row r="33" spans="1:105" s="22" customFormat="1" ht="19.8" x14ac:dyDescent="0.45">
      <c r="A33" s="107"/>
      <c r="B33" s="107"/>
      <c r="C33" s="107"/>
      <c r="D33" s="107"/>
      <c r="E33" s="107"/>
      <c r="F33" s="107"/>
      <c r="G33" s="107"/>
      <c r="H33" s="107"/>
      <c r="I33" s="77"/>
      <c r="J33" s="77"/>
      <c r="K33" s="34"/>
      <c r="L33" s="34"/>
      <c r="M33" s="34"/>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34"/>
      <c r="AY33" s="34"/>
      <c r="AZ33" s="34"/>
      <c r="BA33" s="130"/>
      <c r="BB33" s="130"/>
      <c r="BC33" s="130"/>
      <c r="BD33" s="130"/>
      <c r="BE33" s="130"/>
      <c r="BF33" s="130"/>
      <c r="BG33" s="130"/>
      <c r="BH33" s="130"/>
      <c r="BI33" s="130"/>
      <c r="BJ33" s="130"/>
      <c r="BK33" s="130"/>
      <c r="BL33" s="130"/>
      <c r="BM33" s="130"/>
      <c r="BN33" s="130"/>
      <c r="BO33" s="128"/>
      <c r="BP33" s="129"/>
      <c r="BQ33" s="129"/>
      <c r="BR33" s="129"/>
      <c r="BS33" s="129"/>
      <c r="BT33" s="129"/>
      <c r="BU33" s="129"/>
      <c r="BV33" s="129"/>
      <c r="BW33" s="129"/>
      <c r="BX33" s="129"/>
      <c r="BY33" s="129"/>
      <c r="BZ33" s="107"/>
      <c r="CA33" s="107"/>
      <c r="CB33" s="107"/>
      <c r="CC33" s="107"/>
      <c r="CD33" s="107"/>
      <c r="CE33" s="107"/>
      <c r="CF33" s="107"/>
      <c r="CG33" s="107"/>
      <c r="CH33" s="107"/>
      <c r="CI33" s="107"/>
      <c r="CJ33" s="34"/>
      <c r="CK33" s="90"/>
      <c r="CL33" s="90"/>
      <c r="CM33" s="90"/>
      <c r="CN33" s="90"/>
      <c r="CO33" s="90"/>
      <c r="CP33" s="90"/>
      <c r="CQ33" s="90"/>
      <c r="CR33" s="90"/>
      <c r="CS33" s="90"/>
      <c r="CT33" s="91"/>
      <c r="CU33" s="95"/>
      <c r="CV33" s="96"/>
      <c r="CW33" s="96"/>
      <c r="CX33" s="96"/>
      <c r="CY33" s="97"/>
      <c r="CZ33" s="20"/>
      <c r="DA33" s="20"/>
    </row>
    <row r="34" spans="1:105" s="22" customFormat="1" ht="19.8" x14ac:dyDescent="0.45">
      <c r="A34" s="107"/>
      <c r="B34" s="107"/>
      <c r="C34" s="107"/>
      <c r="D34" s="107"/>
      <c r="E34" s="107"/>
      <c r="F34" s="107"/>
      <c r="G34" s="107"/>
      <c r="H34" s="107"/>
      <c r="I34" s="77">
        <v>3</v>
      </c>
      <c r="J34" s="77"/>
      <c r="K34" s="20"/>
      <c r="L34" s="20"/>
      <c r="M34" s="20"/>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20"/>
      <c r="AY34" s="20"/>
      <c r="AZ34" s="20"/>
      <c r="BA34" s="89" t="s">
        <v>113</v>
      </c>
      <c r="BB34" s="130"/>
      <c r="BC34" s="130"/>
      <c r="BD34" s="130"/>
      <c r="BE34" s="130"/>
      <c r="BF34" s="130"/>
      <c r="BG34" s="130"/>
      <c r="BH34" s="130"/>
      <c r="BI34" s="130"/>
      <c r="BJ34" s="130"/>
      <c r="BK34" s="130"/>
      <c r="BL34" s="130"/>
      <c r="BM34" s="130"/>
      <c r="BN34" s="130"/>
      <c r="BO34" s="128"/>
      <c r="BP34" s="129"/>
      <c r="BQ34" s="129"/>
      <c r="BR34" s="129"/>
      <c r="BS34" s="129"/>
      <c r="BT34" s="129"/>
      <c r="BU34" s="129"/>
      <c r="BV34" s="129"/>
      <c r="BW34" s="129"/>
      <c r="BX34" s="129"/>
      <c r="BY34" s="129"/>
      <c r="BZ34" s="107"/>
      <c r="CA34" s="107"/>
      <c r="CB34" s="107"/>
      <c r="CC34" s="107"/>
      <c r="CD34" s="107"/>
      <c r="CE34" s="107"/>
      <c r="CF34" s="107"/>
      <c r="CG34" s="107"/>
      <c r="CH34" s="107"/>
      <c r="CI34" s="107"/>
      <c r="CJ34" s="20"/>
      <c r="CK34" s="90" t="str">
        <f>VLOOKUP($A$1,評価!$A$4:$T$12,9,FALSE)</f>
        <v>②
本時のまとめ</v>
      </c>
      <c r="CL34" s="90"/>
      <c r="CM34" s="90"/>
      <c r="CN34" s="90"/>
      <c r="CO34" s="90"/>
      <c r="CP34" s="90">
        <f>VLOOKUP($A$1,評価!$A$4:$T$12,10,FALSE)</f>
        <v>0</v>
      </c>
      <c r="CQ34" s="90"/>
      <c r="CR34" s="90"/>
      <c r="CS34" s="90"/>
      <c r="CT34" s="91"/>
      <c r="CU34" s="101" t="str">
        <f>VLOOKUP($A$1,評価!$A$4:$T$12,11,FALSE)</f>
        <v>①</v>
      </c>
      <c r="CV34" s="102"/>
      <c r="CW34" s="102"/>
      <c r="CX34" s="102"/>
      <c r="CY34" s="103"/>
      <c r="CZ34" s="20"/>
      <c r="DA34" s="20"/>
    </row>
    <row r="35" spans="1:105" s="22" customFormat="1" ht="19.8" x14ac:dyDescent="0.45">
      <c r="A35" s="107"/>
      <c r="B35" s="107"/>
      <c r="C35" s="107"/>
      <c r="D35" s="107"/>
      <c r="E35" s="107"/>
      <c r="F35" s="107"/>
      <c r="G35" s="107"/>
      <c r="H35" s="107"/>
      <c r="I35" s="77"/>
      <c r="J35" s="77"/>
      <c r="K35" s="20"/>
      <c r="L35" s="20"/>
      <c r="M35" s="20"/>
      <c r="N35" s="41" t="s">
        <v>61</v>
      </c>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20"/>
      <c r="AY35" s="20"/>
      <c r="AZ35" s="20"/>
      <c r="BA35" s="130"/>
      <c r="BB35" s="130"/>
      <c r="BC35" s="130"/>
      <c r="BD35" s="130"/>
      <c r="BE35" s="130"/>
      <c r="BF35" s="130"/>
      <c r="BG35" s="130"/>
      <c r="BH35" s="130"/>
      <c r="BI35" s="130"/>
      <c r="BJ35" s="130"/>
      <c r="BK35" s="130"/>
      <c r="BL35" s="130"/>
      <c r="BM35" s="130"/>
      <c r="BN35" s="130"/>
      <c r="BO35" s="128"/>
      <c r="BP35" s="129"/>
      <c r="BQ35" s="129"/>
      <c r="BR35" s="129"/>
      <c r="BS35" s="129"/>
      <c r="BT35" s="129"/>
      <c r="BU35" s="129"/>
      <c r="BV35" s="129"/>
      <c r="BW35" s="129"/>
      <c r="BX35" s="129"/>
      <c r="BY35" s="129"/>
      <c r="BZ35" s="107"/>
      <c r="CA35" s="107"/>
      <c r="CB35" s="107"/>
      <c r="CC35" s="107"/>
      <c r="CD35" s="107"/>
      <c r="CE35" s="107"/>
      <c r="CF35" s="107"/>
      <c r="CG35" s="107"/>
      <c r="CH35" s="107"/>
      <c r="CI35" s="107"/>
      <c r="CJ35" s="20"/>
      <c r="CK35" s="90"/>
      <c r="CL35" s="90"/>
      <c r="CM35" s="90"/>
      <c r="CN35" s="90"/>
      <c r="CO35" s="90"/>
      <c r="CP35" s="90"/>
      <c r="CQ35" s="90"/>
      <c r="CR35" s="90"/>
      <c r="CS35" s="90"/>
      <c r="CT35" s="91"/>
      <c r="CU35" s="101"/>
      <c r="CV35" s="102"/>
      <c r="CW35" s="102"/>
      <c r="CX35" s="102"/>
      <c r="CY35" s="103"/>
      <c r="CZ35" s="20"/>
      <c r="DA35" s="20"/>
    </row>
    <row r="36" spans="1:105" s="22" customFormat="1" ht="19.8" x14ac:dyDescent="0.45">
      <c r="A36" s="107"/>
      <c r="B36" s="107"/>
      <c r="C36" s="107"/>
      <c r="D36" s="107"/>
      <c r="E36" s="107"/>
      <c r="F36" s="107"/>
      <c r="G36" s="107"/>
      <c r="H36" s="107"/>
      <c r="I36" s="77"/>
      <c r="J36" s="77"/>
      <c r="K36" s="20"/>
      <c r="L36" s="20"/>
      <c r="M36" s="20"/>
      <c r="N36" s="41" t="s">
        <v>64</v>
      </c>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20"/>
      <c r="AY36" s="20"/>
      <c r="AZ36" s="20"/>
      <c r="BA36" s="130"/>
      <c r="BB36" s="130"/>
      <c r="BC36" s="130"/>
      <c r="BD36" s="130"/>
      <c r="BE36" s="130"/>
      <c r="BF36" s="130"/>
      <c r="BG36" s="130"/>
      <c r="BH36" s="130"/>
      <c r="BI36" s="130"/>
      <c r="BJ36" s="130"/>
      <c r="BK36" s="130"/>
      <c r="BL36" s="130"/>
      <c r="BM36" s="130"/>
      <c r="BN36" s="130"/>
      <c r="BO36" s="128"/>
      <c r="BP36" s="129"/>
      <c r="BQ36" s="129"/>
      <c r="BR36" s="129"/>
      <c r="BS36" s="129"/>
      <c r="BT36" s="129"/>
      <c r="BU36" s="129"/>
      <c r="BV36" s="129"/>
      <c r="BW36" s="129"/>
      <c r="BX36" s="129"/>
      <c r="BY36" s="129"/>
      <c r="BZ36" s="107"/>
      <c r="CA36" s="107"/>
      <c r="CB36" s="107"/>
      <c r="CC36" s="107"/>
      <c r="CD36" s="107"/>
      <c r="CE36" s="107"/>
      <c r="CF36" s="107"/>
      <c r="CG36" s="107"/>
      <c r="CH36" s="107"/>
      <c r="CI36" s="107"/>
      <c r="CJ36" s="20"/>
      <c r="CK36" s="90"/>
      <c r="CL36" s="90"/>
      <c r="CM36" s="90"/>
      <c r="CN36" s="90"/>
      <c r="CO36" s="90"/>
      <c r="CP36" s="90"/>
      <c r="CQ36" s="90"/>
      <c r="CR36" s="90"/>
      <c r="CS36" s="90"/>
      <c r="CT36" s="91"/>
      <c r="CU36" s="101"/>
      <c r="CV36" s="102"/>
      <c r="CW36" s="102"/>
      <c r="CX36" s="102"/>
      <c r="CY36" s="103"/>
      <c r="CZ36" s="20"/>
      <c r="DA36" s="20"/>
    </row>
    <row r="37" spans="1:105" s="22" customFormat="1" ht="19.8" x14ac:dyDescent="0.45">
      <c r="A37" s="107"/>
      <c r="B37" s="107"/>
      <c r="C37" s="107"/>
      <c r="D37" s="107"/>
      <c r="E37" s="107"/>
      <c r="F37" s="107"/>
      <c r="G37" s="107"/>
      <c r="H37" s="107"/>
      <c r="I37" s="77"/>
      <c r="J37" s="77"/>
      <c r="K37" s="20"/>
      <c r="L37" s="20"/>
      <c r="M37" s="20"/>
      <c r="N37" s="41" t="s">
        <v>62</v>
      </c>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20"/>
      <c r="AY37" s="20"/>
      <c r="AZ37" s="20"/>
      <c r="BA37" s="130"/>
      <c r="BB37" s="130"/>
      <c r="BC37" s="130"/>
      <c r="BD37" s="130"/>
      <c r="BE37" s="130"/>
      <c r="BF37" s="130"/>
      <c r="BG37" s="130"/>
      <c r="BH37" s="130"/>
      <c r="BI37" s="130"/>
      <c r="BJ37" s="130"/>
      <c r="BK37" s="130"/>
      <c r="BL37" s="130"/>
      <c r="BM37" s="130"/>
      <c r="BN37" s="130"/>
      <c r="BO37" s="128"/>
      <c r="BP37" s="129"/>
      <c r="BQ37" s="129"/>
      <c r="BR37" s="129"/>
      <c r="BS37" s="129"/>
      <c r="BT37" s="129"/>
      <c r="BU37" s="129"/>
      <c r="BV37" s="129"/>
      <c r="BW37" s="129"/>
      <c r="BX37" s="129"/>
      <c r="BY37" s="129"/>
      <c r="BZ37" s="107"/>
      <c r="CA37" s="107"/>
      <c r="CB37" s="107"/>
      <c r="CC37" s="107"/>
      <c r="CD37" s="107"/>
      <c r="CE37" s="107"/>
      <c r="CF37" s="107"/>
      <c r="CG37" s="107"/>
      <c r="CH37" s="107"/>
      <c r="CI37" s="107"/>
      <c r="CJ37" s="20"/>
      <c r="CK37" s="90"/>
      <c r="CL37" s="90"/>
      <c r="CM37" s="90"/>
      <c r="CN37" s="90"/>
      <c r="CO37" s="90"/>
      <c r="CP37" s="90"/>
      <c r="CQ37" s="90"/>
      <c r="CR37" s="90"/>
      <c r="CS37" s="90"/>
      <c r="CT37" s="91"/>
      <c r="CU37" s="101"/>
      <c r="CV37" s="102"/>
      <c r="CW37" s="102"/>
      <c r="CX37" s="102"/>
      <c r="CY37" s="103"/>
      <c r="CZ37" s="20"/>
      <c r="DA37" s="20"/>
    </row>
    <row r="38" spans="1:105" s="22" customFormat="1" ht="19.8" x14ac:dyDescent="0.45">
      <c r="A38" s="107"/>
      <c r="B38" s="107"/>
      <c r="C38" s="107"/>
      <c r="D38" s="107"/>
      <c r="E38" s="107"/>
      <c r="F38" s="107"/>
      <c r="G38" s="107"/>
      <c r="H38" s="107"/>
      <c r="I38" s="77"/>
      <c r="J38" s="77"/>
      <c r="K38" s="20"/>
      <c r="L38" s="20"/>
      <c r="M38" s="20"/>
      <c r="N38" s="41" t="s">
        <v>63</v>
      </c>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20"/>
      <c r="AY38" s="20"/>
      <c r="AZ38" s="20"/>
      <c r="BA38" s="130"/>
      <c r="BB38" s="130"/>
      <c r="BC38" s="130"/>
      <c r="BD38" s="130"/>
      <c r="BE38" s="130"/>
      <c r="BF38" s="130"/>
      <c r="BG38" s="130"/>
      <c r="BH38" s="130"/>
      <c r="BI38" s="130"/>
      <c r="BJ38" s="130"/>
      <c r="BK38" s="130"/>
      <c r="BL38" s="130"/>
      <c r="BM38" s="130"/>
      <c r="BN38" s="130"/>
      <c r="BO38" s="128"/>
      <c r="BP38" s="129"/>
      <c r="BQ38" s="129"/>
      <c r="BR38" s="129"/>
      <c r="BS38" s="129"/>
      <c r="BT38" s="129"/>
      <c r="BU38" s="129"/>
      <c r="BV38" s="129"/>
      <c r="BW38" s="129"/>
      <c r="BX38" s="129"/>
      <c r="BY38" s="129"/>
      <c r="BZ38" s="107"/>
      <c r="CA38" s="107"/>
      <c r="CB38" s="107"/>
      <c r="CC38" s="107"/>
      <c r="CD38" s="107"/>
      <c r="CE38" s="107"/>
      <c r="CF38" s="107"/>
      <c r="CG38" s="107"/>
      <c r="CH38" s="107"/>
      <c r="CI38" s="107"/>
      <c r="CJ38" s="20"/>
      <c r="CK38" s="90"/>
      <c r="CL38" s="90"/>
      <c r="CM38" s="90"/>
      <c r="CN38" s="90"/>
      <c r="CO38" s="90"/>
      <c r="CP38" s="90"/>
      <c r="CQ38" s="90"/>
      <c r="CR38" s="90"/>
      <c r="CS38" s="90"/>
      <c r="CT38" s="91"/>
      <c r="CU38" s="101"/>
      <c r="CV38" s="102"/>
      <c r="CW38" s="102"/>
      <c r="CX38" s="102"/>
      <c r="CY38" s="103"/>
      <c r="CZ38" s="20"/>
      <c r="DA38" s="20"/>
    </row>
    <row r="39" spans="1:105" s="22" customFormat="1" ht="19.8" x14ac:dyDescent="0.45">
      <c r="A39" s="107"/>
      <c r="B39" s="107"/>
      <c r="C39" s="107"/>
      <c r="D39" s="107"/>
      <c r="E39" s="107"/>
      <c r="F39" s="107"/>
      <c r="G39" s="107"/>
      <c r="H39" s="107"/>
      <c r="I39" s="77"/>
      <c r="J39" s="77"/>
      <c r="K39" s="20"/>
      <c r="L39" s="20"/>
      <c r="M39" s="20"/>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20"/>
      <c r="AY39" s="20"/>
      <c r="AZ39" s="20"/>
      <c r="BA39" s="130"/>
      <c r="BB39" s="130"/>
      <c r="BC39" s="130"/>
      <c r="BD39" s="130"/>
      <c r="BE39" s="130"/>
      <c r="BF39" s="130"/>
      <c r="BG39" s="130"/>
      <c r="BH39" s="130"/>
      <c r="BI39" s="130"/>
      <c r="BJ39" s="130"/>
      <c r="BK39" s="130"/>
      <c r="BL39" s="130"/>
      <c r="BM39" s="130"/>
      <c r="BN39" s="130"/>
      <c r="BO39" s="128"/>
      <c r="BP39" s="129"/>
      <c r="BQ39" s="129"/>
      <c r="BR39" s="129"/>
      <c r="BS39" s="129"/>
      <c r="BT39" s="129"/>
      <c r="BU39" s="129"/>
      <c r="BV39" s="129"/>
      <c r="BW39" s="129"/>
      <c r="BX39" s="129"/>
      <c r="BY39" s="129"/>
      <c r="BZ39" s="107"/>
      <c r="CA39" s="107"/>
      <c r="CB39" s="107"/>
      <c r="CC39" s="107"/>
      <c r="CD39" s="107"/>
      <c r="CE39" s="107"/>
      <c r="CF39" s="107"/>
      <c r="CG39" s="107"/>
      <c r="CH39" s="107"/>
      <c r="CI39" s="107"/>
      <c r="CJ39" s="20"/>
      <c r="CK39" s="90"/>
      <c r="CL39" s="90"/>
      <c r="CM39" s="90"/>
      <c r="CN39" s="90"/>
      <c r="CO39" s="90"/>
      <c r="CP39" s="90"/>
      <c r="CQ39" s="90"/>
      <c r="CR39" s="90"/>
      <c r="CS39" s="90"/>
      <c r="CT39" s="91"/>
      <c r="CU39" s="101"/>
      <c r="CV39" s="102"/>
      <c r="CW39" s="102"/>
      <c r="CX39" s="102"/>
      <c r="CY39" s="103"/>
      <c r="CZ39" s="20"/>
      <c r="DA39" s="20"/>
    </row>
    <row r="40" spans="1:105" s="22" customFormat="1" ht="19.8" x14ac:dyDescent="0.45">
      <c r="A40" s="107"/>
      <c r="B40" s="107"/>
      <c r="C40" s="107"/>
      <c r="D40" s="107"/>
      <c r="E40" s="107"/>
      <c r="F40" s="107"/>
      <c r="G40" s="107"/>
      <c r="H40" s="107"/>
      <c r="I40" s="77"/>
      <c r="J40" s="77"/>
      <c r="K40" s="20"/>
      <c r="L40" s="20"/>
      <c r="M40" s="20"/>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20"/>
      <c r="AY40" s="20"/>
      <c r="AZ40" s="20"/>
      <c r="BA40" s="130"/>
      <c r="BB40" s="130"/>
      <c r="BC40" s="130"/>
      <c r="BD40" s="130"/>
      <c r="BE40" s="130"/>
      <c r="BF40" s="130"/>
      <c r="BG40" s="130"/>
      <c r="BH40" s="130"/>
      <c r="BI40" s="130"/>
      <c r="BJ40" s="130"/>
      <c r="BK40" s="130"/>
      <c r="BL40" s="130"/>
      <c r="BM40" s="130"/>
      <c r="BN40" s="130"/>
      <c r="BO40" s="128"/>
      <c r="BP40" s="129"/>
      <c r="BQ40" s="129"/>
      <c r="BR40" s="129"/>
      <c r="BS40" s="129"/>
      <c r="BT40" s="129"/>
      <c r="BU40" s="129"/>
      <c r="BV40" s="129"/>
      <c r="BW40" s="129"/>
      <c r="BX40" s="129"/>
      <c r="BY40" s="129"/>
      <c r="BZ40" s="107"/>
      <c r="CA40" s="107"/>
      <c r="CB40" s="107"/>
      <c r="CC40" s="107"/>
      <c r="CD40" s="107"/>
      <c r="CE40" s="107"/>
      <c r="CF40" s="107"/>
      <c r="CG40" s="107"/>
      <c r="CH40" s="107"/>
      <c r="CI40" s="107"/>
      <c r="CJ40" s="20"/>
      <c r="CK40" s="90"/>
      <c r="CL40" s="90"/>
      <c r="CM40" s="90"/>
      <c r="CN40" s="90"/>
      <c r="CO40" s="90"/>
      <c r="CP40" s="90"/>
      <c r="CQ40" s="90"/>
      <c r="CR40" s="90"/>
      <c r="CS40" s="90"/>
      <c r="CT40" s="91"/>
      <c r="CU40" s="101"/>
      <c r="CV40" s="102"/>
      <c r="CW40" s="102"/>
      <c r="CX40" s="102"/>
      <c r="CY40" s="103"/>
      <c r="CZ40" s="20"/>
      <c r="DA40" s="20"/>
    </row>
    <row r="41" spans="1:105" s="22" customFormat="1" ht="19.8" x14ac:dyDescent="0.45">
      <c r="A41" s="107"/>
      <c r="B41" s="107"/>
      <c r="C41" s="107"/>
      <c r="D41" s="107"/>
      <c r="E41" s="107"/>
      <c r="F41" s="107"/>
      <c r="G41" s="107"/>
      <c r="H41" s="107"/>
      <c r="I41" s="77"/>
      <c r="J41" s="77"/>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130"/>
      <c r="BB41" s="130"/>
      <c r="BC41" s="130"/>
      <c r="BD41" s="130"/>
      <c r="BE41" s="130"/>
      <c r="BF41" s="130"/>
      <c r="BG41" s="130"/>
      <c r="BH41" s="130"/>
      <c r="BI41" s="130"/>
      <c r="BJ41" s="130"/>
      <c r="BK41" s="130"/>
      <c r="BL41" s="130"/>
      <c r="BM41" s="130"/>
      <c r="BN41" s="130"/>
      <c r="BO41" s="128"/>
      <c r="BP41" s="129"/>
      <c r="BQ41" s="129"/>
      <c r="BR41" s="129"/>
      <c r="BS41" s="129"/>
      <c r="BT41" s="129"/>
      <c r="BU41" s="129"/>
      <c r="BV41" s="129"/>
      <c r="BW41" s="129"/>
      <c r="BX41" s="129"/>
      <c r="BY41" s="129"/>
      <c r="BZ41" s="107"/>
      <c r="CA41" s="107"/>
      <c r="CB41" s="107"/>
      <c r="CC41" s="107"/>
      <c r="CD41" s="107"/>
      <c r="CE41" s="107"/>
      <c r="CF41" s="107"/>
      <c r="CG41" s="107"/>
      <c r="CH41" s="107"/>
      <c r="CI41" s="107"/>
      <c r="CJ41" s="34"/>
      <c r="CK41" s="90"/>
      <c r="CL41" s="90"/>
      <c r="CM41" s="90"/>
      <c r="CN41" s="90"/>
      <c r="CO41" s="90"/>
      <c r="CP41" s="90"/>
      <c r="CQ41" s="90"/>
      <c r="CR41" s="90"/>
      <c r="CS41" s="90"/>
      <c r="CT41" s="91"/>
      <c r="CU41" s="101"/>
      <c r="CV41" s="102"/>
      <c r="CW41" s="102"/>
      <c r="CX41" s="102"/>
      <c r="CY41" s="103"/>
      <c r="CZ41" s="20"/>
      <c r="DA41" s="20"/>
    </row>
    <row r="42" spans="1:105" s="22" customFormat="1" ht="19.8" x14ac:dyDescent="0.45">
      <c r="A42" s="107"/>
      <c r="B42" s="107"/>
      <c r="C42" s="107"/>
      <c r="D42" s="107"/>
      <c r="E42" s="107"/>
      <c r="F42" s="107"/>
      <c r="G42" s="107"/>
      <c r="H42" s="107"/>
      <c r="I42" s="77">
        <v>4</v>
      </c>
      <c r="J42" s="77"/>
      <c r="K42" s="20"/>
      <c r="L42" s="20"/>
      <c r="M42" s="20"/>
      <c r="N42" s="31" t="s">
        <v>35</v>
      </c>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20"/>
      <c r="AY42" s="20"/>
      <c r="AZ42" s="20"/>
      <c r="BA42" s="89" t="s">
        <v>114</v>
      </c>
      <c r="BB42" s="89"/>
      <c r="BC42" s="89"/>
      <c r="BD42" s="89"/>
      <c r="BE42" s="89"/>
      <c r="BF42" s="89"/>
      <c r="BG42" s="89"/>
      <c r="BH42" s="89"/>
      <c r="BI42" s="89"/>
      <c r="BJ42" s="89"/>
      <c r="BK42" s="89"/>
      <c r="BL42" s="89"/>
      <c r="BM42" s="89"/>
      <c r="BN42" s="89"/>
      <c r="BO42" s="128"/>
      <c r="BP42" s="129"/>
      <c r="BQ42" s="129"/>
      <c r="BR42" s="129"/>
      <c r="BS42" s="129"/>
      <c r="BT42" s="129"/>
      <c r="BU42" s="129"/>
      <c r="BV42" s="129"/>
      <c r="BW42" s="129"/>
      <c r="BX42" s="129"/>
      <c r="BY42" s="129"/>
      <c r="BZ42" s="107"/>
      <c r="CA42" s="107"/>
      <c r="CB42" s="107"/>
      <c r="CC42" s="107"/>
      <c r="CD42" s="107"/>
      <c r="CE42" s="107"/>
      <c r="CF42" s="107"/>
      <c r="CG42" s="107"/>
      <c r="CH42" s="107"/>
      <c r="CI42" s="107"/>
      <c r="CJ42" s="20"/>
      <c r="CK42" s="90">
        <f>VLOOKUP($A$1,評価!$A$4:$T$12,12,FALSE)</f>
        <v>0</v>
      </c>
      <c r="CL42" s="90"/>
      <c r="CM42" s="90"/>
      <c r="CN42" s="90"/>
      <c r="CO42" s="90"/>
      <c r="CP42" s="90" t="str">
        <f>VLOOKUP($A$1,評価!$A$4:$T$12,13,FALSE)</f>
        <v>②
意思決定の理由</v>
      </c>
      <c r="CQ42" s="90"/>
      <c r="CR42" s="90"/>
      <c r="CS42" s="90"/>
      <c r="CT42" s="91"/>
      <c r="CU42" s="104" t="str">
        <f>VLOOKUP($A$1,評価!$A$4:$T$12,14,FALSE)</f>
        <v>②
各時間の振り返り</v>
      </c>
      <c r="CV42" s="105"/>
      <c r="CW42" s="105"/>
      <c r="CX42" s="105"/>
      <c r="CY42" s="106"/>
      <c r="CZ42" s="20"/>
      <c r="DA42" s="20"/>
    </row>
    <row r="43" spans="1:105" s="22" customFormat="1" ht="19.8" customHeight="1" x14ac:dyDescent="0.45">
      <c r="A43" s="107"/>
      <c r="B43" s="107"/>
      <c r="C43" s="107"/>
      <c r="D43" s="107"/>
      <c r="E43" s="107"/>
      <c r="F43" s="107"/>
      <c r="G43" s="107"/>
      <c r="H43" s="107"/>
      <c r="I43" s="77"/>
      <c r="J43" s="77"/>
      <c r="K43" s="20"/>
      <c r="L43" s="20"/>
      <c r="M43" s="20"/>
      <c r="N43" s="120" t="s">
        <v>74</v>
      </c>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20"/>
      <c r="AY43" s="20"/>
      <c r="AZ43" s="20"/>
      <c r="BA43" s="89"/>
      <c r="BB43" s="89"/>
      <c r="BC43" s="89"/>
      <c r="BD43" s="89"/>
      <c r="BE43" s="89"/>
      <c r="BF43" s="89"/>
      <c r="BG43" s="89"/>
      <c r="BH43" s="89"/>
      <c r="BI43" s="89"/>
      <c r="BJ43" s="89"/>
      <c r="BK43" s="89"/>
      <c r="BL43" s="89"/>
      <c r="BM43" s="89"/>
      <c r="BN43" s="89"/>
      <c r="BO43" s="128"/>
      <c r="BP43" s="129"/>
      <c r="BQ43" s="129"/>
      <c r="BR43" s="129"/>
      <c r="BS43" s="129"/>
      <c r="BT43" s="129"/>
      <c r="BU43" s="129"/>
      <c r="BV43" s="129"/>
      <c r="BW43" s="129"/>
      <c r="BX43" s="129"/>
      <c r="BY43" s="129"/>
      <c r="BZ43" s="107"/>
      <c r="CA43" s="107"/>
      <c r="CB43" s="107"/>
      <c r="CC43" s="107"/>
      <c r="CD43" s="107"/>
      <c r="CE43" s="107"/>
      <c r="CF43" s="107"/>
      <c r="CG43" s="107"/>
      <c r="CH43" s="107"/>
      <c r="CI43" s="107"/>
      <c r="CJ43" s="20"/>
      <c r="CK43" s="90"/>
      <c r="CL43" s="90"/>
      <c r="CM43" s="90"/>
      <c r="CN43" s="90"/>
      <c r="CO43" s="90"/>
      <c r="CP43" s="90"/>
      <c r="CQ43" s="90"/>
      <c r="CR43" s="90"/>
      <c r="CS43" s="90"/>
      <c r="CT43" s="91"/>
      <c r="CU43" s="104"/>
      <c r="CV43" s="105"/>
      <c r="CW43" s="105"/>
      <c r="CX43" s="105"/>
      <c r="CY43" s="106"/>
      <c r="CZ43" s="20"/>
      <c r="DA43" s="20"/>
    </row>
    <row r="44" spans="1:105" s="22" customFormat="1" ht="19.8" x14ac:dyDescent="0.45">
      <c r="A44" s="107"/>
      <c r="B44" s="107"/>
      <c r="C44" s="107"/>
      <c r="D44" s="107"/>
      <c r="E44" s="107"/>
      <c r="F44" s="107"/>
      <c r="G44" s="107"/>
      <c r="H44" s="107"/>
      <c r="I44" s="77"/>
      <c r="J44" s="77"/>
      <c r="K44" s="20"/>
      <c r="L44" s="20"/>
      <c r="M44" s="20"/>
      <c r="N44" s="131">
        <f>VLOOKUP($A$1,'変更する場合はコチラ（内容）'!$A$3:$K$11,4,FALSE)</f>
        <v>0</v>
      </c>
      <c r="O44" s="131"/>
      <c r="P44" s="131"/>
      <c r="Q44" s="131"/>
      <c r="R44" s="131"/>
      <c r="S44" s="131"/>
      <c r="T44" s="131"/>
      <c r="U44" s="131"/>
      <c r="V44" s="131"/>
      <c r="W44" s="131"/>
      <c r="X44" s="131"/>
      <c r="Y44" s="131"/>
      <c r="Z44" s="131"/>
      <c r="AA44" s="131"/>
      <c r="AB44" s="131"/>
      <c r="AC44" s="131"/>
      <c r="AD44" s="131"/>
      <c r="AE44" s="131"/>
      <c r="AF44" s="131"/>
      <c r="AG44" s="131"/>
      <c r="AH44" s="131"/>
      <c r="AI44" s="131"/>
      <c r="AJ44" s="131"/>
      <c r="AK44" s="131"/>
      <c r="AL44" s="131"/>
      <c r="AM44" s="131"/>
      <c r="AN44" s="131"/>
      <c r="AO44" s="131"/>
      <c r="AP44" s="131"/>
      <c r="AQ44" s="131"/>
      <c r="AR44" s="131"/>
      <c r="AS44" s="131"/>
      <c r="AT44" s="131"/>
      <c r="AU44" s="131"/>
      <c r="AV44" s="131"/>
      <c r="AW44" s="131"/>
      <c r="AX44" s="20"/>
      <c r="AY44" s="20"/>
      <c r="AZ44" s="20"/>
      <c r="BA44" s="89"/>
      <c r="BB44" s="89"/>
      <c r="BC44" s="89"/>
      <c r="BD44" s="89"/>
      <c r="BE44" s="89"/>
      <c r="BF44" s="89"/>
      <c r="BG44" s="89"/>
      <c r="BH44" s="89"/>
      <c r="BI44" s="89"/>
      <c r="BJ44" s="89"/>
      <c r="BK44" s="89"/>
      <c r="BL44" s="89"/>
      <c r="BM44" s="89"/>
      <c r="BN44" s="89"/>
      <c r="BO44" s="128"/>
      <c r="BP44" s="129"/>
      <c r="BQ44" s="129"/>
      <c r="BR44" s="129"/>
      <c r="BS44" s="129"/>
      <c r="BT44" s="129"/>
      <c r="BU44" s="129"/>
      <c r="BV44" s="129"/>
      <c r="BW44" s="129"/>
      <c r="BX44" s="129"/>
      <c r="BY44" s="129"/>
      <c r="BZ44" s="107"/>
      <c r="CA44" s="107"/>
      <c r="CB44" s="107"/>
      <c r="CC44" s="107"/>
      <c r="CD44" s="107"/>
      <c r="CE44" s="107"/>
      <c r="CF44" s="107"/>
      <c r="CG44" s="107"/>
      <c r="CH44" s="107"/>
      <c r="CI44" s="107"/>
      <c r="CJ44" s="20"/>
      <c r="CK44" s="90"/>
      <c r="CL44" s="90"/>
      <c r="CM44" s="90"/>
      <c r="CN44" s="90"/>
      <c r="CO44" s="90"/>
      <c r="CP44" s="90"/>
      <c r="CQ44" s="90"/>
      <c r="CR44" s="90"/>
      <c r="CS44" s="90"/>
      <c r="CT44" s="91"/>
      <c r="CU44" s="104"/>
      <c r="CV44" s="105"/>
      <c r="CW44" s="105"/>
      <c r="CX44" s="105"/>
      <c r="CY44" s="106"/>
      <c r="CZ44" s="20"/>
      <c r="DA44" s="20"/>
    </row>
    <row r="45" spans="1:105" s="22" customFormat="1" ht="19.8" x14ac:dyDescent="0.45">
      <c r="A45" s="107"/>
      <c r="B45" s="107"/>
      <c r="C45" s="107"/>
      <c r="D45" s="107"/>
      <c r="E45" s="107"/>
      <c r="F45" s="107"/>
      <c r="G45" s="107"/>
      <c r="H45" s="107"/>
      <c r="I45" s="77"/>
      <c r="J45" s="77"/>
      <c r="K45" s="20"/>
      <c r="L45" s="20"/>
      <c r="M45" s="20"/>
      <c r="N45" s="120" t="s">
        <v>75</v>
      </c>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20"/>
      <c r="AY45" s="20"/>
      <c r="AZ45" s="20"/>
      <c r="BA45" s="89"/>
      <c r="BB45" s="89"/>
      <c r="BC45" s="89"/>
      <c r="BD45" s="89"/>
      <c r="BE45" s="89"/>
      <c r="BF45" s="89"/>
      <c r="BG45" s="89"/>
      <c r="BH45" s="89"/>
      <c r="BI45" s="89"/>
      <c r="BJ45" s="89"/>
      <c r="BK45" s="89"/>
      <c r="BL45" s="89"/>
      <c r="BM45" s="89"/>
      <c r="BN45" s="89"/>
      <c r="BO45" s="128"/>
      <c r="BP45" s="129"/>
      <c r="BQ45" s="129"/>
      <c r="BR45" s="129"/>
      <c r="BS45" s="129"/>
      <c r="BT45" s="129"/>
      <c r="BU45" s="129"/>
      <c r="BV45" s="129"/>
      <c r="BW45" s="129"/>
      <c r="BX45" s="129"/>
      <c r="BY45" s="129"/>
      <c r="BZ45" s="107"/>
      <c r="CA45" s="107"/>
      <c r="CB45" s="107"/>
      <c r="CC45" s="107"/>
      <c r="CD45" s="107"/>
      <c r="CE45" s="107"/>
      <c r="CF45" s="107"/>
      <c r="CG45" s="107"/>
      <c r="CH45" s="107"/>
      <c r="CI45" s="107"/>
      <c r="CJ45" s="20"/>
      <c r="CK45" s="90"/>
      <c r="CL45" s="90"/>
      <c r="CM45" s="90"/>
      <c r="CN45" s="90"/>
      <c r="CO45" s="90"/>
      <c r="CP45" s="90"/>
      <c r="CQ45" s="90"/>
      <c r="CR45" s="90"/>
      <c r="CS45" s="90"/>
      <c r="CT45" s="91"/>
      <c r="CU45" s="104"/>
      <c r="CV45" s="105"/>
      <c r="CW45" s="105"/>
      <c r="CX45" s="105"/>
      <c r="CY45" s="106"/>
      <c r="CZ45" s="20"/>
      <c r="DA45" s="20"/>
    </row>
    <row r="46" spans="1:105" s="22" customFormat="1" ht="19.8" x14ac:dyDescent="0.45">
      <c r="A46" s="107"/>
      <c r="B46" s="107"/>
      <c r="C46" s="107"/>
      <c r="D46" s="107"/>
      <c r="E46" s="107"/>
      <c r="F46" s="107"/>
      <c r="G46" s="107"/>
      <c r="H46" s="107"/>
      <c r="I46" s="77"/>
      <c r="J46" s="77"/>
      <c r="K46" s="20"/>
      <c r="L46" s="20"/>
      <c r="M46" s="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20"/>
      <c r="AY46" s="20"/>
      <c r="AZ46" s="20"/>
      <c r="BA46" s="89"/>
      <c r="BB46" s="89"/>
      <c r="BC46" s="89"/>
      <c r="BD46" s="89"/>
      <c r="BE46" s="89"/>
      <c r="BF46" s="89"/>
      <c r="BG46" s="89"/>
      <c r="BH46" s="89"/>
      <c r="BI46" s="89"/>
      <c r="BJ46" s="89"/>
      <c r="BK46" s="89"/>
      <c r="BL46" s="89"/>
      <c r="BM46" s="89"/>
      <c r="BN46" s="89"/>
      <c r="BO46" s="128"/>
      <c r="BP46" s="129"/>
      <c r="BQ46" s="129"/>
      <c r="BR46" s="129"/>
      <c r="BS46" s="129"/>
      <c r="BT46" s="129"/>
      <c r="BU46" s="129"/>
      <c r="BV46" s="129"/>
      <c r="BW46" s="129"/>
      <c r="BX46" s="129"/>
      <c r="BY46" s="129"/>
      <c r="BZ46" s="107"/>
      <c r="CA46" s="107"/>
      <c r="CB46" s="107"/>
      <c r="CC46" s="107"/>
      <c r="CD46" s="107"/>
      <c r="CE46" s="107"/>
      <c r="CF46" s="107"/>
      <c r="CG46" s="107"/>
      <c r="CH46" s="107"/>
      <c r="CI46" s="107"/>
      <c r="CJ46" s="20"/>
      <c r="CK46" s="90"/>
      <c r="CL46" s="90"/>
      <c r="CM46" s="90"/>
      <c r="CN46" s="90"/>
      <c r="CO46" s="90"/>
      <c r="CP46" s="90"/>
      <c r="CQ46" s="90"/>
      <c r="CR46" s="90"/>
      <c r="CS46" s="90"/>
      <c r="CT46" s="91"/>
      <c r="CU46" s="104"/>
      <c r="CV46" s="105"/>
      <c r="CW46" s="105"/>
      <c r="CX46" s="105"/>
      <c r="CY46" s="106"/>
      <c r="CZ46" s="20"/>
      <c r="DA46" s="20"/>
    </row>
    <row r="47" spans="1:105" s="22" customFormat="1" ht="19.8" x14ac:dyDescent="0.45">
      <c r="A47" s="107"/>
      <c r="B47" s="107"/>
      <c r="C47" s="107"/>
      <c r="D47" s="107"/>
      <c r="E47" s="107"/>
      <c r="F47" s="107"/>
      <c r="G47" s="107"/>
      <c r="H47" s="107"/>
      <c r="I47" s="77"/>
      <c r="J47" s="77"/>
      <c r="K47" s="20"/>
      <c r="L47" s="20"/>
      <c r="M47" s="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20"/>
      <c r="AY47" s="20"/>
      <c r="AZ47" s="20"/>
      <c r="BA47" s="89"/>
      <c r="BB47" s="89"/>
      <c r="BC47" s="89"/>
      <c r="BD47" s="89"/>
      <c r="BE47" s="89"/>
      <c r="BF47" s="89"/>
      <c r="BG47" s="89"/>
      <c r="BH47" s="89"/>
      <c r="BI47" s="89"/>
      <c r="BJ47" s="89"/>
      <c r="BK47" s="89"/>
      <c r="BL47" s="89"/>
      <c r="BM47" s="89"/>
      <c r="BN47" s="89"/>
      <c r="BO47" s="128"/>
      <c r="BP47" s="129"/>
      <c r="BQ47" s="129"/>
      <c r="BR47" s="129"/>
      <c r="BS47" s="129"/>
      <c r="BT47" s="129"/>
      <c r="BU47" s="129"/>
      <c r="BV47" s="129"/>
      <c r="BW47" s="129"/>
      <c r="BX47" s="129"/>
      <c r="BY47" s="129"/>
      <c r="BZ47" s="107"/>
      <c r="CA47" s="107"/>
      <c r="CB47" s="107"/>
      <c r="CC47" s="107"/>
      <c r="CD47" s="107"/>
      <c r="CE47" s="107"/>
      <c r="CF47" s="107"/>
      <c r="CG47" s="107"/>
      <c r="CH47" s="107"/>
      <c r="CI47" s="107"/>
      <c r="CJ47" s="20"/>
      <c r="CK47" s="90"/>
      <c r="CL47" s="90"/>
      <c r="CM47" s="90"/>
      <c r="CN47" s="90"/>
      <c r="CO47" s="90"/>
      <c r="CP47" s="90"/>
      <c r="CQ47" s="90"/>
      <c r="CR47" s="90"/>
      <c r="CS47" s="90"/>
      <c r="CT47" s="91"/>
      <c r="CU47" s="104"/>
      <c r="CV47" s="105"/>
      <c r="CW47" s="105"/>
      <c r="CX47" s="105"/>
      <c r="CY47" s="106"/>
      <c r="CZ47" s="20"/>
      <c r="DA47" s="20"/>
    </row>
    <row r="48" spans="1:105" s="22" customFormat="1" ht="19.8" x14ac:dyDescent="0.45">
      <c r="A48" s="107"/>
      <c r="B48" s="107"/>
      <c r="C48" s="107"/>
      <c r="D48" s="107"/>
      <c r="E48" s="107"/>
      <c r="F48" s="107"/>
      <c r="G48" s="107"/>
      <c r="H48" s="107"/>
      <c r="I48" s="77"/>
      <c r="J48" s="77"/>
      <c r="K48" s="20"/>
      <c r="L48" s="20"/>
      <c r="M48" s="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20"/>
      <c r="AY48" s="20"/>
      <c r="AZ48" s="20"/>
      <c r="BA48" s="89"/>
      <c r="BB48" s="89"/>
      <c r="BC48" s="89"/>
      <c r="BD48" s="89"/>
      <c r="BE48" s="89"/>
      <c r="BF48" s="89"/>
      <c r="BG48" s="89"/>
      <c r="BH48" s="89"/>
      <c r="BI48" s="89"/>
      <c r="BJ48" s="89"/>
      <c r="BK48" s="89"/>
      <c r="BL48" s="89"/>
      <c r="BM48" s="89"/>
      <c r="BN48" s="89"/>
      <c r="BO48" s="128"/>
      <c r="BP48" s="129"/>
      <c r="BQ48" s="129"/>
      <c r="BR48" s="129"/>
      <c r="BS48" s="129"/>
      <c r="BT48" s="129"/>
      <c r="BU48" s="129"/>
      <c r="BV48" s="129"/>
      <c r="BW48" s="129"/>
      <c r="BX48" s="129"/>
      <c r="BY48" s="129"/>
      <c r="BZ48" s="107"/>
      <c r="CA48" s="107"/>
      <c r="CB48" s="107"/>
      <c r="CC48" s="107"/>
      <c r="CD48" s="107"/>
      <c r="CE48" s="107"/>
      <c r="CF48" s="107"/>
      <c r="CG48" s="107"/>
      <c r="CH48" s="107"/>
      <c r="CI48" s="107"/>
      <c r="CJ48" s="20"/>
      <c r="CK48" s="90"/>
      <c r="CL48" s="90"/>
      <c r="CM48" s="90"/>
      <c r="CN48" s="90"/>
      <c r="CO48" s="90"/>
      <c r="CP48" s="90"/>
      <c r="CQ48" s="90"/>
      <c r="CR48" s="90"/>
      <c r="CS48" s="90"/>
      <c r="CT48" s="91"/>
      <c r="CU48" s="104"/>
      <c r="CV48" s="105"/>
      <c r="CW48" s="105"/>
      <c r="CX48" s="105"/>
      <c r="CY48" s="106"/>
      <c r="CZ48" s="20"/>
      <c r="DA48" s="20"/>
    </row>
    <row r="49" spans="1:105" s="22" customFormat="1" ht="19.8" x14ac:dyDescent="0.45">
      <c r="A49" s="107"/>
      <c r="B49" s="107"/>
      <c r="C49" s="107"/>
      <c r="D49" s="107"/>
      <c r="E49" s="107"/>
      <c r="F49" s="107"/>
      <c r="G49" s="107"/>
      <c r="H49" s="107"/>
      <c r="I49" s="77"/>
      <c r="J49" s="77"/>
      <c r="K49" s="34"/>
      <c r="L49" s="34"/>
      <c r="M49" s="34"/>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4"/>
      <c r="AY49" s="34"/>
      <c r="AZ49" s="34"/>
      <c r="BA49" s="89"/>
      <c r="BB49" s="89"/>
      <c r="BC49" s="89"/>
      <c r="BD49" s="89"/>
      <c r="BE49" s="89"/>
      <c r="BF49" s="89"/>
      <c r="BG49" s="89"/>
      <c r="BH49" s="89"/>
      <c r="BI49" s="89"/>
      <c r="BJ49" s="89"/>
      <c r="BK49" s="89"/>
      <c r="BL49" s="89"/>
      <c r="BM49" s="89"/>
      <c r="BN49" s="89"/>
      <c r="BO49" s="128"/>
      <c r="BP49" s="129"/>
      <c r="BQ49" s="129"/>
      <c r="BR49" s="129"/>
      <c r="BS49" s="129"/>
      <c r="BT49" s="129"/>
      <c r="BU49" s="129"/>
      <c r="BV49" s="129"/>
      <c r="BW49" s="129"/>
      <c r="BX49" s="129"/>
      <c r="BY49" s="129"/>
      <c r="BZ49" s="107"/>
      <c r="CA49" s="107"/>
      <c r="CB49" s="107"/>
      <c r="CC49" s="107"/>
      <c r="CD49" s="107"/>
      <c r="CE49" s="107"/>
      <c r="CF49" s="107"/>
      <c r="CG49" s="107"/>
      <c r="CH49" s="107"/>
      <c r="CI49" s="107"/>
      <c r="CJ49" s="34"/>
      <c r="CK49" s="90"/>
      <c r="CL49" s="90"/>
      <c r="CM49" s="90"/>
      <c r="CN49" s="90"/>
      <c r="CO49" s="90"/>
      <c r="CP49" s="90"/>
      <c r="CQ49" s="90"/>
      <c r="CR49" s="90"/>
      <c r="CS49" s="90"/>
      <c r="CT49" s="91"/>
      <c r="CU49" s="104"/>
      <c r="CV49" s="105"/>
      <c r="CW49" s="105"/>
      <c r="CX49" s="105"/>
      <c r="CY49" s="106"/>
      <c r="CZ49" s="20"/>
      <c r="DA49" s="20"/>
    </row>
    <row r="50" spans="1:105" s="22" customFormat="1" ht="19.8" x14ac:dyDescent="0.45">
      <c r="A50" s="107"/>
      <c r="B50" s="107"/>
      <c r="C50" s="107"/>
      <c r="D50" s="107"/>
      <c r="E50" s="107"/>
      <c r="F50" s="107"/>
      <c r="G50" s="107"/>
      <c r="H50" s="107"/>
      <c r="I50" s="77">
        <v>5</v>
      </c>
      <c r="J50" s="77"/>
      <c r="K50" s="20"/>
      <c r="L50" s="20"/>
      <c r="M50" s="20"/>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20"/>
      <c r="AY50" s="20"/>
      <c r="AZ50" s="20"/>
      <c r="BA50" s="89"/>
      <c r="BB50" s="89"/>
      <c r="BC50" s="89"/>
      <c r="BD50" s="89"/>
      <c r="BE50" s="89"/>
      <c r="BF50" s="89"/>
      <c r="BG50" s="89"/>
      <c r="BH50" s="89"/>
      <c r="BI50" s="89"/>
      <c r="BJ50" s="89"/>
      <c r="BK50" s="89"/>
      <c r="BL50" s="89"/>
      <c r="BM50" s="89"/>
      <c r="BN50" s="89"/>
      <c r="BO50" s="128"/>
      <c r="BP50" s="129"/>
      <c r="BQ50" s="129"/>
      <c r="BR50" s="129"/>
      <c r="BS50" s="129"/>
      <c r="BT50" s="129"/>
      <c r="BU50" s="129"/>
      <c r="BV50" s="129"/>
      <c r="BW50" s="129"/>
      <c r="BX50" s="129"/>
      <c r="BY50" s="129"/>
      <c r="BZ50" s="107"/>
      <c r="CA50" s="107"/>
      <c r="CB50" s="107"/>
      <c r="CC50" s="107"/>
      <c r="CD50" s="107"/>
      <c r="CE50" s="107"/>
      <c r="CF50" s="107"/>
      <c r="CG50" s="107"/>
      <c r="CH50" s="107"/>
      <c r="CI50" s="107"/>
      <c r="CJ50" s="20"/>
      <c r="CK50" s="90">
        <f>VLOOKUP($A$1,評価!$A$4:$T$12,15,FALSE)</f>
        <v>0</v>
      </c>
      <c r="CL50" s="90"/>
      <c r="CM50" s="90"/>
      <c r="CN50" s="90"/>
      <c r="CO50" s="90"/>
      <c r="CP50" s="90" t="str">
        <f>VLOOKUP($A$1,評価!$A$4:$T$12,16,FALSE)</f>
        <v>③
買物のふり返りの内容</v>
      </c>
      <c r="CQ50" s="90"/>
      <c r="CR50" s="90"/>
      <c r="CS50" s="90"/>
      <c r="CT50" s="91"/>
      <c r="CU50" s="95">
        <f>VLOOKUP($A$1,評価!$A$4:$T$12,17,FALSE)</f>
        <v>0</v>
      </c>
      <c r="CV50" s="96"/>
      <c r="CW50" s="96"/>
      <c r="CX50" s="96"/>
      <c r="CY50" s="97"/>
      <c r="CZ50" s="20"/>
      <c r="DA50" s="20"/>
    </row>
    <row r="51" spans="1:105" s="22" customFormat="1" ht="19.8" customHeight="1" x14ac:dyDescent="0.45">
      <c r="A51" s="107"/>
      <c r="B51" s="107"/>
      <c r="C51" s="107"/>
      <c r="D51" s="107"/>
      <c r="E51" s="107"/>
      <c r="F51" s="107"/>
      <c r="G51" s="107"/>
      <c r="H51" s="107"/>
      <c r="I51" s="77"/>
      <c r="J51" s="77"/>
      <c r="K51" s="20"/>
      <c r="L51" s="20"/>
      <c r="M51" s="20"/>
      <c r="N51" s="120" t="str">
        <f>VLOOKUP($A$1,'変更する場合はコチラ（内容）'!$A$3:$K$11,5,FALSE)</f>
        <v>〇よりよい買物をするためには、どのように選んだらよいのだろう。
　・購入する物を選んだ理由を交流する。
　・商品についている表示やマークについて知る。
　・物を選ぶ際の観点をまとめる。
　・購入する物を選ぶ活動を振り返る。</v>
      </c>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26"/>
      <c r="AY51" s="20"/>
      <c r="AZ51" s="20"/>
      <c r="BA51" s="89"/>
      <c r="BB51" s="89"/>
      <c r="BC51" s="89"/>
      <c r="BD51" s="89"/>
      <c r="BE51" s="89"/>
      <c r="BF51" s="89"/>
      <c r="BG51" s="89"/>
      <c r="BH51" s="89"/>
      <c r="BI51" s="89"/>
      <c r="BJ51" s="89"/>
      <c r="BK51" s="89"/>
      <c r="BL51" s="89"/>
      <c r="BM51" s="89"/>
      <c r="BN51" s="89"/>
      <c r="BO51" s="128"/>
      <c r="BP51" s="129"/>
      <c r="BQ51" s="129"/>
      <c r="BR51" s="129"/>
      <c r="BS51" s="129"/>
      <c r="BT51" s="129"/>
      <c r="BU51" s="129"/>
      <c r="BV51" s="129"/>
      <c r="BW51" s="129"/>
      <c r="BX51" s="129"/>
      <c r="BY51" s="129"/>
      <c r="BZ51" s="107"/>
      <c r="CA51" s="107"/>
      <c r="CB51" s="107"/>
      <c r="CC51" s="107"/>
      <c r="CD51" s="107"/>
      <c r="CE51" s="107"/>
      <c r="CF51" s="107"/>
      <c r="CG51" s="107"/>
      <c r="CH51" s="107"/>
      <c r="CI51" s="107"/>
      <c r="CJ51" s="20"/>
      <c r="CK51" s="90"/>
      <c r="CL51" s="90"/>
      <c r="CM51" s="90"/>
      <c r="CN51" s="90"/>
      <c r="CO51" s="90"/>
      <c r="CP51" s="90"/>
      <c r="CQ51" s="90"/>
      <c r="CR51" s="90"/>
      <c r="CS51" s="90"/>
      <c r="CT51" s="91"/>
      <c r="CU51" s="95"/>
      <c r="CV51" s="96"/>
      <c r="CW51" s="96"/>
      <c r="CX51" s="96"/>
      <c r="CY51" s="97"/>
      <c r="CZ51" s="20"/>
      <c r="DA51" s="20"/>
    </row>
    <row r="52" spans="1:105" s="22" customFormat="1" ht="19.8" x14ac:dyDescent="0.45">
      <c r="A52" s="107"/>
      <c r="B52" s="107"/>
      <c r="C52" s="107"/>
      <c r="D52" s="107"/>
      <c r="E52" s="107"/>
      <c r="F52" s="107"/>
      <c r="G52" s="107"/>
      <c r="H52" s="107"/>
      <c r="I52" s="77"/>
      <c r="J52" s="77"/>
      <c r="K52" s="20"/>
      <c r="L52" s="20"/>
      <c r="M52" s="20"/>
      <c r="N52" s="120"/>
      <c r="O52" s="120"/>
      <c r="P52" s="120"/>
      <c r="Q52" s="120"/>
      <c r="R52" s="120"/>
      <c r="S52" s="120"/>
      <c r="T52" s="120"/>
      <c r="U52" s="120"/>
      <c r="V52" s="120"/>
      <c r="W52" s="120"/>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26"/>
      <c r="AY52" s="20"/>
      <c r="AZ52" s="20"/>
      <c r="BA52" s="89"/>
      <c r="BB52" s="89"/>
      <c r="BC52" s="89"/>
      <c r="BD52" s="89"/>
      <c r="BE52" s="89"/>
      <c r="BF52" s="89"/>
      <c r="BG52" s="89"/>
      <c r="BH52" s="89"/>
      <c r="BI52" s="89"/>
      <c r="BJ52" s="89"/>
      <c r="BK52" s="89"/>
      <c r="BL52" s="89"/>
      <c r="BM52" s="89"/>
      <c r="BN52" s="89"/>
      <c r="BO52" s="128"/>
      <c r="BP52" s="129"/>
      <c r="BQ52" s="129"/>
      <c r="BR52" s="129"/>
      <c r="BS52" s="129"/>
      <c r="BT52" s="129"/>
      <c r="BU52" s="129"/>
      <c r="BV52" s="129"/>
      <c r="BW52" s="129"/>
      <c r="BX52" s="129"/>
      <c r="BY52" s="129"/>
      <c r="BZ52" s="107"/>
      <c r="CA52" s="107"/>
      <c r="CB52" s="107"/>
      <c r="CC52" s="107"/>
      <c r="CD52" s="107"/>
      <c r="CE52" s="107"/>
      <c r="CF52" s="107"/>
      <c r="CG52" s="107"/>
      <c r="CH52" s="107"/>
      <c r="CI52" s="107"/>
      <c r="CJ52" s="20"/>
      <c r="CK52" s="90"/>
      <c r="CL52" s="90"/>
      <c r="CM52" s="90"/>
      <c r="CN52" s="90"/>
      <c r="CO52" s="90"/>
      <c r="CP52" s="90"/>
      <c r="CQ52" s="90"/>
      <c r="CR52" s="90"/>
      <c r="CS52" s="90"/>
      <c r="CT52" s="91"/>
      <c r="CU52" s="95"/>
      <c r="CV52" s="96"/>
      <c r="CW52" s="96"/>
      <c r="CX52" s="96"/>
      <c r="CY52" s="97"/>
      <c r="CZ52" s="20"/>
      <c r="DA52" s="20"/>
    </row>
    <row r="53" spans="1:105" s="22" customFormat="1" ht="19.8" x14ac:dyDescent="0.45">
      <c r="A53" s="107"/>
      <c r="B53" s="107"/>
      <c r="C53" s="107"/>
      <c r="D53" s="107"/>
      <c r="E53" s="107"/>
      <c r="F53" s="107"/>
      <c r="G53" s="107"/>
      <c r="H53" s="107"/>
      <c r="I53" s="77"/>
      <c r="J53" s="77"/>
      <c r="K53" s="20"/>
      <c r="L53" s="20"/>
      <c r="M53" s="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26"/>
      <c r="AY53" s="20"/>
      <c r="AZ53" s="20"/>
      <c r="BA53" s="89"/>
      <c r="BB53" s="89"/>
      <c r="BC53" s="89"/>
      <c r="BD53" s="89"/>
      <c r="BE53" s="89"/>
      <c r="BF53" s="89"/>
      <c r="BG53" s="89"/>
      <c r="BH53" s="89"/>
      <c r="BI53" s="89"/>
      <c r="BJ53" s="89"/>
      <c r="BK53" s="89"/>
      <c r="BL53" s="89"/>
      <c r="BM53" s="89"/>
      <c r="BN53" s="89"/>
      <c r="BO53" s="128"/>
      <c r="BP53" s="129"/>
      <c r="BQ53" s="129"/>
      <c r="BR53" s="129"/>
      <c r="BS53" s="129"/>
      <c r="BT53" s="129"/>
      <c r="BU53" s="129"/>
      <c r="BV53" s="129"/>
      <c r="BW53" s="129"/>
      <c r="BX53" s="129"/>
      <c r="BY53" s="129"/>
      <c r="BZ53" s="107"/>
      <c r="CA53" s="107"/>
      <c r="CB53" s="107"/>
      <c r="CC53" s="107"/>
      <c r="CD53" s="107"/>
      <c r="CE53" s="107"/>
      <c r="CF53" s="107"/>
      <c r="CG53" s="107"/>
      <c r="CH53" s="107"/>
      <c r="CI53" s="107"/>
      <c r="CJ53" s="20"/>
      <c r="CK53" s="90"/>
      <c r="CL53" s="90"/>
      <c r="CM53" s="90"/>
      <c r="CN53" s="90"/>
      <c r="CO53" s="90"/>
      <c r="CP53" s="90"/>
      <c r="CQ53" s="90"/>
      <c r="CR53" s="90"/>
      <c r="CS53" s="90"/>
      <c r="CT53" s="91"/>
      <c r="CU53" s="95"/>
      <c r="CV53" s="96"/>
      <c r="CW53" s="96"/>
      <c r="CX53" s="96"/>
      <c r="CY53" s="97"/>
      <c r="CZ53" s="20"/>
      <c r="DA53" s="20"/>
    </row>
    <row r="54" spans="1:105" s="22" customFormat="1" ht="19.8" x14ac:dyDescent="0.45">
      <c r="A54" s="107"/>
      <c r="B54" s="107"/>
      <c r="C54" s="107"/>
      <c r="D54" s="107"/>
      <c r="E54" s="107"/>
      <c r="F54" s="107"/>
      <c r="G54" s="107"/>
      <c r="H54" s="107"/>
      <c r="I54" s="77"/>
      <c r="J54" s="77"/>
      <c r="K54" s="20"/>
      <c r="L54" s="20"/>
      <c r="M54" s="20"/>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26"/>
      <c r="AY54" s="20"/>
      <c r="AZ54" s="20"/>
      <c r="BA54" s="89"/>
      <c r="BB54" s="89"/>
      <c r="BC54" s="89"/>
      <c r="BD54" s="89"/>
      <c r="BE54" s="89"/>
      <c r="BF54" s="89"/>
      <c r="BG54" s="89"/>
      <c r="BH54" s="89"/>
      <c r="BI54" s="89"/>
      <c r="BJ54" s="89"/>
      <c r="BK54" s="89"/>
      <c r="BL54" s="89"/>
      <c r="BM54" s="89"/>
      <c r="BN54" s="89"/>
      <c r="BO54" s="128"/>
      <c r="BP54" s="129"/>
      <c r="BQ54" s="129"/>
      <c r="BR54" s="129"/>
      <c r="BS54" s="129"/>
      <c r="BT54" s="129"/>
      <c r="BU54" s="129"/>
      <c r="BV54" s="129"/>
      <c r="BW54" s="129"/>
      <c r="BX54" s="129"/>
      <c r="BY54" s="129"/>
      <c r="BZ54" s="107"/>
      <c r="CA54" s="107"/>
      <c r="CB54" s="107"/>
      <c r="CC54" s="107"/>
      <c r="CD54" s="107"/>
      <c r="CE54" s="107"/>
      <c r="CF54" s="107"/>
      <c r="CG54" s="107"/>
      <c r="CH54" s="107"/>
      <c r="CI54" s="107"/>
      <c r="CJ54" s="20"/>
      <c r="CK54" s="90"/>
      <c r="CL54" s="90"/>
      <c r="CM54" s="90"/>
      <c r="CN54" s="90"/>
      <c r="CO54" s="90"/>
      <c r="CP54" s="90"/>
      <c r="CQ54" s="90"/>
      <c r="CR54" s="90"/>
      <c r="CS54" s="90"/>
      <c r="CT54" s="91"/>
      <c r="CU54" s="95"/>
      <c r="CV54" s="96"/>
      <c r="CW54" s="96"/>
      <c r="CX54" s="96"/>
      <c r="CY54" s="97"/>
      <c r="CZ54" s="20"/>
      <c r="DA54" s="20"/>
    </row>
    <row r="55" spans="1:105" s="22" customFormat="1" ht="19.8" x14ac:dyDescent="0.45">
      <c r="A55" s="107"/>
      <c r="B55" s="107"/>
      <c r="C55" s="107"/>
      <c r="D55" s="107"/>
      <c r="E55" s="107"/>
      <c r="F55" s="107"/>
      <c r="G55" s="107"/>
      <c r="H55" s="107"/>
      <c r="I55" s="77"/>
      <c r="J55" s="77"/>
      <c r="K55" s="20"/>
      <c r="L55" s="20"/>
      <c r="M55" s="20"/>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26"/>
      <c r="AY55" s="20"/>
      <c r="AZ55" s="20"/>
      <c r="BA55" s="89"/>
      <c r="BB55" s="89"/>
      <c r="BC55" s="89"/>
      <c r="BD55" s="89"/>
      <c r="BE55" s="89"/>
      <c r="BF55" s="89"/>
      <c r="BG55" s="89"/>
      <c r="BH55" s="89"/>
      <c r="BI55" s="89"/>
      <c r="BJ55" s="89"/>
      <c r="BK55" s="89"/>
      <c r="BL55" s="89"/>
      <c r="BM55" s="89"/>
      <c r="BN55" s="89"/>
      <c r="BO55" s="128"/>
      <c r="BP55" s="129"/>
      <c r="BQ55" s="129"/>
      <c r="BR55" s="129"/>
      <c r="BS55" s="129"/>
      <c r="BT55" s="129"/>
      <c r="BU55" s="129"/>
      <c r="BV55" s="129"/>
      <c r="BW55" s="129"/>
      <c r="BX55" s="129"/>
      <c r="BY55" s="129"/>
      <c r="BZ55" s="107"/>
      <c r="CA55" s="107"/>
      <c r="CB55" s="107"/>
      <c r="CC55" s="107"/>
      <c r="CD55" s="107"/>
      <c r="CE55" s="107"/>
      <c r="CF55" s="107"/>
      <c r="CG55" s="107"/>
      <c r="CH55" s="107"/>
      <c r="CI55" s="107"/>
      <c r="CJ55" s="20"/>
      <c r="CK55" s="90"/>
      <c r="CL55" s="90"/>
      <c r="CM55" s="90"/>
      <c r="CN55" s="90"/>
      <c r="CO55" s="90"/>
      <c r="CP55" s="90"/>
      <c r="CQ55" s="90"/>
      <c r="CR55" s="90"/>
      <c r="CS55" s="90"/>
      <c r="CT55" s="91"/>
      <c r="CU55" s="95"/>
      <c r="CV55" s="96"/>
      <c r="CW55" s="96"/>
      <c r="CX55" s="96"/>
      <c r="CY55" s="97"/>
      <c r="CZ55" s="20"/>
      <c r="DA55" s="20"/>
    </row>
    <row r="56" spans="1:105" s="22" customFormat="1" ht="19.8" x14ac:dyDescent="0.45">
      <c r="A56" s="107"/>
      <c r="B56" s="107"/>
      <c r="C56" s="107"/>
      <c r="D56" s="107"/>
      <c r="E56" s="107"/>
      <c r="F56" s="107"/>
      <c r="G56" s="107"/>
      <c r="H56" s="107"/>
      <c r="I56" s="77"/>
      <c r="J56" s="77"/>
      <c r="K56" s="20"/>
      <c r="L56" s="20"/>
      <c r="M56" s="20"/>
      <c r="N56" s="120"/>
      <c r="O56" s="120"/>
      <c r="P56" s="120"/>
      <c r="Q56" s="120"/>
      <c r="R56" s="120"/>
      <c r="S56" s="120"/>
      <c r="T56" s="120"/>
      <c r="U56" s="120"/>
      <c r="V56" s="120"/>
      <c r="W56" s="120"/>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26"/>
      <c r="AY56" s="20"/>
      <c r="AZ56" s="20"/>
      <c r="BA56" s="89"/>
      <c r="BB56" s="89"/>
      <c r="BC56" s="89"/>
      <c r="BD56" s="89"/>
      <c r="BE56" s="89"/>
      <c r="BF56" s="89"/>
      <c r="BG56" s="89"/>
      <c r="BH56" s="89"/>
      <c r="BI56" s="89"/>
      <c r="BJ56" s="89"/>
      <c r="BK56" s="89"/>
      <c r="BL56" s="89"/>
      <c r="BM56" s="89"/>
      <c r="BN56" s="89"/>
      <c r="BO56" s="128"/>
      <c r="BP56" s="129"/>
      <c r="BQ56" s="129"/>
      <c r="BR56" s="129"/>
      <c r="BS56" s="129"/>
      <c r="BT56" s="129"/>
      <c r="BU56" s="129"/>
      <c r="BV56" s="129"/>
      <c r="BW56" s="129"/>
      <c r="BX56" s="129"/>
      <c r="BY56" s="129"/>
      <c r="BZ56" s="107"/>
      <c r="CA56" s="107"/>
      <c r="CB56" s="107"/>
      <c r="CC56" s="107"/>
      <c r="CD56" s="107"/>
      <c r="CE56" s="107"/>
      <c r="CF56" s="107"/>
      <c r="CG56" s="107"/>
      <c r="CH56" s="107"/>
      <c r="CI56" s="107"/>
      <c r="CJ56" s="20"/>
      <c r="CK56" s="90"/>
      <c r="CL56" s="90"/>
      <c r="CM56" s="90"/>
      <c r="CN56" s="90"/>
      <c r="CO56" s="90"/>
      <c r="CP56" s="90"/>
      <c r="CQ56" s="90"/>
      <c r="CR56" s="90"/>
      <c r="CS56" s="90"/>
      <c r="CT56" s="91"/>
      <c r="CU56" s="95"/>
      <c r="CV56" s="96"/>
      <c r="CW56" s="96"/>
      <c r="CX56" s="96"/>
      <c r="CY56" s="97"/>
      <c r="CZ56" s="20"/>
      <c r="DA56" s="20"/>
    </row>
    <row r="57" spans="1:105" s="22" customFormat="1" ht="19.8" x14ac:dyDescent="0.45">
      <c r="A57" s="107"/>
      <c r="B57" s="107"/>
      <c r="C57" s="107"/>
      <c r="D57" s="107"/>
      <c r="E57" s="107"/>
      <c r="F57" s="107"/>
      <c r="G57" s="107"/>
      <c r="H57" s="107"/>
      <c r="I57" s="77"/>
      <c r="J57" s="77"/>
      <c r="K57" s="34"/>
      <c r="L57" s="34"/>
      <c r="M57" s="34"/>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4"/>
      <c r="AY57" s="34"/>
      <c r="AZ57" s="34"/>
      <c r="BA57" s="89"/>
      <c r="BB57" s="89"/>
      <c r="BC57" s="89"/>
      <c r="BD57" s="89"/>
      <c r="BE57" s="89"/>
      <c r="BF57" s="89"/>
      <c r="BG57" s="89"/>
      <c r="BH57" s="89"/>
      <c r="BI57" s="89"/>
      <c r="BJ57" s="89"/>
      <c r="BK57" s="89"/>
      <c r="BL57" s="89"/>
      <c r="BM57" s="89"/>
      <c r="BN57" s="89"/>
      <c r="BO57" s="128"/>
      <c r="BP57" s="129"/>
      <c r="BQ57" s="129"/>
      <c r="BR57" s="129"/>
      <c r="BS57" s="129"/>
      <c r="BT57" s="129"/>
      <c r="BU57" s="129"/>
      <c r="BV57" s="129"/>
      <c r="BW57" s="129"/>
      <c r="BX57" s="129"/>
      <c r="BY57" s="129"/>
      <c r="BZ57" s="107"/>
      <c r="CA57" s="107"/>
      <c r="CB57" s="107"/>
      <c r="CC57" s="107"/>
      <c r="CD57" s="107"/>
      <c r="CE57" s="107"/>
      <c r="CF57" s="107"/>
      <c r="CG57" s="107"/>
      <c r="CH57" s="107"/>
      <c r="CI57" s="107"/>
      <c r="CJ57" s="34"/>
      <c r="CK57" s="90"/>
      <c r="CL57" s="90"/>
      <c r="CM57" s="90"/>
      <c r="CN57" s="90"/>
      <c r="CO57" s="90"/>
      <c r="CP57" s="90"/>
      <c r="CQ57" s="90"/>
      <c r="CR57" s="90"/>
      <c r="CS57" s="90"/>
      <c r="CT57" s="91"/>
      <c r="CU57" s="95"/>
      <c r="CV57" s="96"/>
      <c r="CW57" s="96"/>
      <c r="CX57" s="96"/>
      <c r="CY57" s="97"/>
      <c r="CZ57" s="20"/>
      <c r="DA57" s="20"/>
    </row>
    <row r="58" spans="1:105" s="22" customFormat="1" ht="19.8" x14ac:dyDescent="0.45">
      <c r="A58" s="107"/>
      <c r="B58" s="107"/>
      <c r="C58" s="107"/>
      <c r="D58" s="107"/>
      <c r="E58" s="107"/>
      <c r="F58" s="107"/>
      <c r="G58" s="107"/>
      <c r="H58" s="107"/>
      <c r="I58" s="77">
        <v>6</v>
      </c>
      <c r="J58" s="77"/>
      <c r="K58" s="20"/>
      <c r="L58" s="20"/>
      <c r="M58" s="20"/>
      <c r="N58" s="31" t="s">
        <v>36</v>
      </c>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20"/>
      <c r="AY58" s="20"/>
      <c r="AZ58" s="20"/>
      <c r="BA58" s="89" t="s">
        <v>115</v>
      </c>
      <c r="BB58" s="130"/>
      <c r="BC58" s="130"/>
      <c r="BD58" s="130"/>
      <c r="BE58" s="130"/>
      <c r="BF58" s="130"/>
      <c r="BG58" s="130"/>
      <c r="BH58" s="130"/>
      <c r="BI58" s="130"/>
      <c r="BJ58" s="130"/>
      <c r="BK58" s="130"/>
      <c r="BL58" s="130"/>
      <c r="BM58" s="130"/>
      <c r="BN58" s="130"/>
      <c r="BO58" s="128"/>
      <c r="BP58" s="129"/>
      <c r="BQ58" s="129"/>
      <c r="BR58" s="129"/>
      <c r="BS58" s="129"/>
      <c r="BT58" s="129"/>
      <c r="BU58" s="129"/>
      <c r="BV58" s="129"/>
      <c r="BW58" s="129"/>
      <c r="BX58" s="129"/>
      <c r="BY58" s="129"/>
      <c r="BZ58" s="107"/>
      <c r="CA58" s="107"/>
      <c r="CB58" s="107"/>
      <c r="CC58" s="107"/>
      <c r="CD58" s="107"/>
      <c r="CE58" s="107"/>
      <c r="CF58" s="107"/>
      <c r="CG58" s="107"/>
      <c r="CH58" s="107"/>
      <c r="CI58" s="107"/>
      <c r="CJ58" s="20"/>
      <c r="CK58" s="90">
        <f>VLOOKUP($A$1,評価!$A$4:$T$12,18,FALSE)</f>
        <v>0</v>
      </c>
      <c r="CL58" s="90"/>
      <c r="CM58" s="90"/>
      <c r="CN58" s="90"/>
      <c r="CO58" s="90"/>
      <c r="CP58" s="90" t="str">
        <f>VLOOKUP($A$1,評価!$A$4:$T$12,19,FALSE)</f>
        <v>④
ゴールの活動の内容</v>
      </c>
      <c r="CQ58" s="90"/>
      <c r="CR58" s="90"/>
      <c r="CS58" s="90"/>
      <c r="CT58" s="91"/>
      <c r="CU58" s="95" t="str">
        <f>VLOOKUP($A$1,評価!$A$4:$T$12,20,FALSE)</f>
        <v>③
まとめ</v>
      </c>
      <c r="CV58" s="96"/>
      <c r="CW58" s="96"/>
      <c r="CX58" s="96"/>
      <c r="CY58" s="97"/>
      <c r="CZ58" s="20"/>
      <c r="DA58" s="20"/>
    </row>
    <row r="59" spans="1:105" s="22" customFormat="1" ht="19.8" x14ac:dyDescent="0.45">
      <c r="A59" s="107"/>
      <c r="B59" s="107"/>
      <c r="C59" s="107"/>
      <c r="D59" s="107"/>
      <c r="E59" s="107"/>
      <c r="F59" s="107"/>
      <c r="G59" s="107"/>
      <c r="H59" s="107"/>
      <c r="I59" s="77"/>
      <c r="J59" s="77"/>
      <c r="K59" s="20"/>
      <c r="L59" s="20"/>
      <c r="M59" s="20"/>
      <c r="N59" s="120" t="str">
        <f>VLOOKUP($A$1,'変更する場合はコチラ（内容）'!$A$3:$K$11,7,FALSE)</f>
        <v>○題材の学習をふり返り、よりよい買物をするためにどのようにしたらよいかまとめよう。
　・「消費者の役割（大切なこと）」を話し合う。
　・題材で学習したことを活用して、「（題材のゴールの活動）」を作成する。（自分の課題の解決につなげる）
　・題材の学習をふり返る。</v>
      </c>
      <c r="O59" s="120"/>
      <c r="P59" s="120"/>
      <c r="Q59" s="120"/>
      <c r="R59" s="120"/>
      <c r="S59" s="120"/>
      <c r="T59" s="120"/>
      <c r="U59" s="120"/>
      <c r="V59" s="120"/>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20"/>
      <c r="AY59" s="20"/>
      <c r="AZ59" s="20"/>
      <c r="BA59" s="130"/>
      <c r="BB59" s="130"/>
      <c r="BC59" s="130"/>
      <c r="BD59" s="130"/>
      <c r="BE59" s="130"/>
      <c r="BF59" s="130"/>
      <c r="BG59" s="130"/>
      <c r="BH59" s="130"/>
      <c r="BI59" s="130"/>
      <c r="BJ59" s="130"/>
      <c r="BK59" s="130"/>
      <c r="BL59" s="130"/>
      <c r="BM59" s="130"/>
      <c r="BN59" s="130"/>
      <c r="BO59" s="128"/>
      <c r="BP59" s="129"/>
      <c r="BQ59" s="129"/>
      <c r="BR59" s="129"/>
      <c r="BS59" s="129"/>
      <c r="BT59" s="129"/>
      <c r="BU59" s="129"/>
      <c r="BV59" s="129"/>
      <c r="BW59" s="129"/>
      <c r="BX59" s="129"/>
      <c r="BY59" s="129"/>
      <c r="BZ59" s="107"/>
      <c r="CA59" s="107"/>
      <c r="CB59" s="107"/>
      <c r="CC59" s="107"/>
      <c r="CD59" s="107"/>
      <c r="CE59" s="107"/>
      <c r="CF59" s="107"/>
      <c r="CG59" s="107"/>
      <c r="CH59" s="107"/>
      <c r="CI59" s="107"/>
      <c r="CJ59" s="20"/>
      <c r="CK59" s="90"/>
      <c r="CL59" s="90"/>
      <c r="CM59" s="90"/>
      <c r="CN59" s="90"/>
      <c r="CO59" s="90"/>
      <c r="CP59" s="90"/>
      <c r="CQ59" s="90"/>
      <c r="CR59" s="90"/>
      <c r="CS59" s="90"/>
      <c r="CT59" s="91"/>
      <c r="CU59" s="95"/>
      <c r="CV59" s="96"/>
      <c r="CW59" s="96"/>
      <c r="CX59" s="96"/>
      <c r="CY59" s="97"/>
      <c r="CZ59" s="20"/>
      <c r="DA59" s="20"/>
    </row>
    <row r="60" spans="1:105" s="22" customFormat="1" ht="19.8" x14ac:dyDescent="0.45">
      <c r="A60" s="107"/>
      <c r="B60" s="107"/>
      <c r="C60" s="107"/>
      <c r="D60" s="107"/>
      <c r="E60" s="107"/>
      <c r="F60" s="107"/>
      <c r="G60" s="107"/>
      <c r="H60" s="107"/>
      <c r="I60" s="77"/>
      <c r="J60" s="77"/>
      <c r="K60" s="20"/>
      <c r="L60" s="20"/>
      <c r="M60" s="20"/>
      <c r="N60" s="120"/>
      <c r="O60" s="120"/>
      <c r="P60" s="120"/>
      <c r="Q60" s="120"/>
      <c r="R60" s="120"/>
      <c r="S60" s="120"/>
      <c r="T60" s="120"/>
      <c r="U60" s="120"/>
      <c r="V60" s="120"/>
      <c r="W60" s="120"/>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20"/>
      <c r="AY60" s="20"/>
      <c r="AZ60" s="20"/>
      <c r="BA60" s="130"/>
      <c r="BB60" s="130"/>
      <c r="BC60" s="130"/>
      <c r="BD60" s="130"/>
      <c r="BE60" s="130"/>
      <c r="BF60" s="130"/>
      <c r="BG60" s="130"/>
      <c r="BH60" s="130"/>
      <c r="BI60" s="130"/>
      <c r="BJ60" s="130"/>
      <c r="BK60" s="130"/>
      <c r="BL60" s="130"/>
      <c r="BM60" s="130"/>
      <c r="BN60" s="130"/>
      <c r="BO60" s="128"/>
      <c r="BP60" s="129"/>
      <c r="BQ60" s="129"/>
      <c r="BR60" s="129"/>
      <c r="BS60" s="129"/>
      <c r="BT60" s="129"/>
      <c r="BU60" s="129"/>
      <c r="BV60" s="129"/>
      <c r="BW60" s="129"/>
      <c r="BX60" s="129"/>
      <c r="BY60" s="129"/>
      <c r="BZ60" s="107"/>
      <c r="CA60" s="107"/>
      <c r="CB60" s="107"/>
      <c r="CC60" s="107"/>
      <c r="CD60" s="107"/>
      <c r="CE60" s="107"/>
      <c r="CF60" s="107"/>
      <c r="CG60" s="107"/>
      <c r="CH60" s="107"/>
      <c r="CI60" s="107"/>
      <c r="CJ60" s="20"/>
      <c r="CK60" s="90"/>
      <c r="CL60" s="90"/>
      <c r="CM60" s="90"/>
      <c r="CN60" s="90"/>
      <c r="CO60" s="90"/>
      <c r="CP60" s="90"/>
      <c r="CQ60" s="90"/>
      <c r="CR60" s="90"/>
      <c r="CS60" s="90"/>
      <c r="CT60" s="91"/>
      <c r="CU60" s="95"/>
      <c r="CV60" s="96"/>
      <c r="CW60" s="96"/>
      <c r="CX60" s="96"/>
      <c r="CY60" s="97"/>
      <c r="CZ60" s="20"/>
      <c r="DA60" s="20"/>
    </row>
    <row r="61" spans="1:105" s="22" customFormat="1" ht="19.8" x14ac:dyDescent="0.45">
      <c r="A61" s="107"/>
      <c r="B61" s="107"/>
      <c r="C61" s="107"/>
      <c r="D61" s="107"/>
      <c r="E61" s="107"/>
      <c r="F61" s="107"/>
      <c r="G61" s="107"/>
      <c r="H61" s="107"/>
      <c r="I61" s="77"/>
      <c r="J61" s="77"/>
      <c r="K61" s="20"/>
      <c r="L61" s="20"/>
      <c r="M61" s="20"/>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20"/>
      <c r="AY61" s="20"/>
      <c r="AZ61" s="20"/>
      <c r="BA61" s="130"/>
      <c r="BB61" s="130"/>
      <c r="BC61" s="130"/>
      <c r="BD61" s="130"/>
      <c r="BE61" s="130"/>
      <c r="BF61" s="130"/>
      <c r="BG61" s="130"/>
      <c r="BH61" s="130"/>
      <c r="BI61" s="130"/>
      <c r="BJ61" s="130"/>
      <c r="BK61" s="130"/>
      <c r="BL61" s="130"/>
      <c r="BM61" s="130"/>
      <c r="BN61" s="130"/>
      <c r="BO61" s="128"/>
      <c r="BP61" s="129"/>
      <c r="BQ61" s="129"/>
      <c r="BR61" s="129"/>
      <c r="BS61" s="129"/>
      <c r="BT61" s="129"/>
      <c r="BU61" s="129"/>
      <c r="BV61" s="129"/>
      <c r="BW61" s="129"/>
      <c r="BX61" s="129"/>
      <c r="BY61" s="129"/>
      <c r="BZ61" s="107"/>
      <c r="CA61" s="107"/>
      <c r="CB61" s="107"/>
      <c r="CC61" s="107"/>
      <c r="CD61" s="107"/>
      <c r="CE61" s="107"/>
      <c r="CF61" s="107"/>
      <c r="CG61" s="107"/>
      <c r="CH61" s="107"/>
      <c r="CI61" s="107"/>
      <c r="CJ61" s="20"/>
      <c r="CK61" s="90"/>
      <c r="CL61" s="90"/>
      <c r="CM61" s="90"/>
      <c r="CN61" s="90"/>
      <c r="CO61" s="90"/>
      <c r="CP61" s="90"/>
      <c r="CQ61" s="90"/>
      <c r="CR61" s="90"/>
      <c r="CS61" s="90"/>
      <c r="CT61" s="91"/>
      <c r="CU61" s="95"/>
      <c r="CV61" s="96"/>
      <c r="CW61" s="96"/>
      <c r="CX61" s="96"/>
      <c r="CY61" s="97"/>
      <c r="CZ61" s="20"/>
      <c r="DA61" s="20"/>
    </row>
    <row r="62" spans="1:105" s="22" customFormat="1" ht="19.8" x14ac:dyDescent="0.45">
      <c r="A62" s="107"/>
      <c r="B62" s="107"/>
      <c r="C62" s="107"/>
      <c r="D62" s="107"/>
      <c r="E62" s="107"/>
      <c r="F62" s="107"/>
      <c r="G62" s="107"/>
      <c r="H62" s="107"/>
      <c r="I62" s="77"/>
      <c r="J62" s="77"/>
      <c r="K62" s="20"/>
      <c r="L62" s="20"/>
      <c r="M62" s="20"/>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20"/>
      <c r="AY62" s="20"/>
      <c r="AZ62" s="20"/>
      <c r="BA62" s="130"/>
      <c r="BB62" s="130"/>
      <c r="BC62" s="130"/>
      <c r="BD62" s="130"/>
      <c r="BE62" s="130"/>
      <c r="BF62" s="130"/>
      <c r="BG62" s="130"/>
      <c r="BH62" s="130"/>
      <c r="BI62" s="130"/>
      <c r="BJ62" s="130"/>
      <c r="BK62" s="130"/>
      <c r="BL62" s="130"/>
      <c r="BM62" s="130"/>
      <c r="BN62" s="130"/>
      <c r="BO62" s="128"/>
      <c r="BP62" s="129"/>
      <c r="BQ62" s="129"/>
      <c r="BR62" s="129"/>
      <c r="BS62" s="129"/>
      <c r="BT62" s="129"/>
      <c r="BU62" s="129"/>
      <c r="BV62" s="129"/>
      <c r="BW62" s="129"/>
      <c r="BX62" s="129"/>
      <c r="BY62" s="129"/>
      <c r="BZ62" s="107"/>
      <c r="CA62" s="107"/>
      <c r="CB62" s="107"/>
      <c r="CC62" s="107"/>
      <c r="CD62" s="107"/>
      <c r="CE62" s="107"/>
      <c r="CF62" s="107"/>
      <c r="CG62" s="107"/>
      <c r="CH62" s="107"/>
      <c r="CI62" s="107"/>
      <c r="CJ62" s="20"/>
      <c r="CK62" s="90"/>
      <c r="CL62" s="90"/>
      <c r="CM62" s="90"/>
      <c r="CN62" s="90"/>
      <c r="CO62" s="90"/>
      <c r="CP62" s="90"/>
      <c r="CQ62" s="90"/>
      <c r="CR62" s="90"/>
      <c r="CS62" s="90"/>
      <c r="CT62" s="91"/>
      <c r="CU62" s="95"/>
      <c r="CV62" s="96"/>
      <c r="CW62" s="96"/>
      <c r="CX62" s="96"/>
      <c r="CY62" s="97"/>
      <c r="CZ62" s="20"/>
      <c r="DA62" s="20"/>
    </row>
    <row r="63" spans="1:105" s="22" customFormat="1" ht="19.8" x14ac:dyDescent="0.45">
      <c r="A63" s="107"/>
      <c r="B63" s="107"/>
      <c r="C63" s="107"/>
      <c r="D63" s="107"/>
      <c r="E63" s="107"/>
      <c r="F63" s="107"/>
      <c r="G63" s="107"/>
      <c r="H63" s="107"/>
      <c r="I63" s="77"/>
      <c r="J63" s="77"/>
      <c r="K63" s="20"/>
      <c r="L63" s="20"/>
      <c r="M63" s="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20"/>
      <c r="AY63" s="20"/>
      <c r="AZ63" s="20"/>
      <c r="BA63" s="130"/>
      <c r="BB63" s="130"/>
      <c r="BC63" s="130"/>
      <c r="BD63" s="130"/>
      <c r="BE63" s="130"/>
      <c r="BF63" s="130"/>
      <c r="BG63" s="130"/>
      <c r="BH63" s="130"/>
      <c r="BI63" s="130"/>
      <c r="BJ63" s="130"/>
      <c r="BK63" s="130"/>
      <c r="BL63" s="130"/>
      <c r="BM63" s="130"/>
      <c r="BN63" s="130"/>
      <c r="BO63" s="128"/>
      <c r="BP63" s="129"/>
      <c r="BQ63" s="129"/>
      <c r="BR63" s="129"/>
      <c r="BS63" s="129"/>
      <c r="BT63" s="129"/>
      <c r="BU63" s="129"/>
      <c r="BV63" s="129"/>
      <c r="BW63" s="129"/>
      <c r="BX63" s="129"/>
      <c r="BY63" s="129"/>
      <c r="BZ63" s="107"/>
      <c r="CA63" s="107"/>
      <c r="CB63" s="107"/>
      <c r="CC63" s="107"/>
      <c r="CD63" s="107"/>
      <c r="CE63" s="107"/>
      <c r="CF63" s="107"/>
      <c r="CG63" s="107"/>
      <c r="CH63" s="107"/>
      <c r="CI63" s="107"/>
      <c r="CJ63" s="20"/>
      <c r="CK63" s="90"/>
      <c r="CL63" s="90"/>
      <c r="CM63" s="90"/>
      <c r="CN63" s="90"/>
      <c r="CO63" s="90"/>
      <c r="CP63" s="90"/>
      <c r="CQ63" s="90"/>
      <c r="CR63" s="90"/>
      <c r="CS63" s="90"/>
      <c r="CT63" s="91"/>
      <c r="CU63" s="95"/>
      <c r="CV63" s="96"/>
      <c r="CW63" s="96"/>
      <c r="CX63" s="96"/>
      <c r="CY63" s="97"/>
      <c r="CZ63" s="20"/>
      <c r="DA63" s="20"/>
    </row>
    <row r="64" spans="1:105" s="22" customFormat="1" ht="19.8" x14ac:dyDescent="0.45">
      <c r="A64" s="107"/>
      <c r="B64" s="107"/>
      <c r="C64" s="107"/>
      <c r="D64" s="107"/>
      <c r="E64" s="107"/>
      <c r="F64" s="107"/>
      <c r="G64" s="107"/>
      <c r="H64" s="107"/>
      <c r="I64" s="77"/>
      <c r="J64" s="77"/>
      <c r="K64" s="20"/>
      <c r="L64" s="20"/>
      <c r="M64" s="20"/>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20"/>
      <c r="AY64" s="20"/>
      <c r="AZ64" s="20"/>
      <c r="BA64" s="130"/>
      <c r="BB64" s="130"/>
      <c r="BC64" s="130"/>
      <c r="BD64" s="130"/>
      <c r="BE64" s="130"/>
      <c r="BF64" s="130"/>
      <c r="BG64" s="130"/>
      <c r="BH64" s="130"/>
      <c r="BI64" s="130"/>
      <c r="BJ64" s="130"/>
      <c r="BK64" s="130"/>
      <c r="BL64" s="130"/>
      <c r="BM64" s="130"/>
      <c r="BN64" s="130"/>
      <c r="BO64" s="128"/>
      <c r="BP64" s="129"/>
      <c r="BQ64" s="129"/>
      <c r="BR64" s="129"/>
      <c r="BS64" s="129"/>
      <c r="BT64" s="129"/>
      <c r="BU64" s="129"/>
      <c r="BV64" s="129"/>
      <c r="BW64" s="129"/>
      <c r="BX64" s="129"/>
      <c r="BY64" s="129"/>
      <c r="BZ64" s="107"/>
      <c r="CA64" s="107"/>
      <c r="CB64" s="107"/>
      <c r="CC64" s="107"/>
      <c r="CD64" s="107"/>
      <c r="CE64" s="107"/>
      <c r="CF64" s="107"/>
      <c r="CG64" s="107"/>
      <c r="CH64" s="107"/>
      <c r="CI64" s="107"/>
      <c r="CJ64" s="20"/>
      <c r="CK64" s="90"/>
      <c r="CL64" s="90"/>
      <c r="CM64" s="90"/>
      <c r="CN64" s="90"/>
      <c r="CO64" s="90"/>
      <c r="CP64" s="90"/>
      <c r="CQ64" s="90"/>
      <c r="CR64" s="90"/>
      <c r="CS64" s="90"/>
      <c r="CT64" s="91"/>
      <c r="CU64" s="95"/>
      <c r="CV64" s="96"/>
      <c r="CW64" s="96"/>
      <c r="CX64" s="96"/>
      <c r="CY64" s="97"/>
      <c r="CZ64" s="20"/>
      <c r="DA64" s="20"/>
    </row>
    <row r="65" spans="1:105" s="22" customFormat="1" ht="20.399999999999999" thickBot="1" x14ac:dyDescent="0.5">
      <c r="A65" s="107"/>
      <c r="B65" s="107"/>
      <c r="C65" s="107"/>
      <c r="D65" s="107"/>
      <c r="E65" s="107"/>
      <c r="F65" s="107"/>
      <c r="G65" s="107"/>
      <c r="H65" s="107"/>
      <c r="I65" s="77"/>
      <c r="J65" s="77"/>
      <c r="K65" s="20"/>
      <c r="L65" s="20"/>
      <c r="M65" s="20"/>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20"/>
      <c r="AY65" s="20"/>
      <c r="AZ65" s="20"/>
      <c r="BA65" s="130"/>
      <c r="BB65" s="130"/>
      <c r="BC65" s="130"/>
      <c r="BD65" s="130"/>
      <c r="BE65" s="130"/>
      <c r="BF65" s="130"/>
      <c r="BG65" s="130"/>
      <c r="BH65" s="130"/>
      <c r="BI65" s="130"/>
      <c r="BJ65" s="130"/>
      <c r="BK65" s="130"/>
      <c r="BL65" s="130"/>
      <c r="BM65" s="130"/>
      <c r="BN65" s="130"/>
      <c r="BO65" s="128"/>
      <c r="BP65" s="129"/>
      <c r="BQ65" s="129"/>
      <c r="BR65" s="129"/>
      <c r="BS65" s="129"/>
      <c r="BT65" s="129"/>
      <c r="BU65" s="129"/>
      <c r="BV65" s="129"/>
      <c r="BW65" s="129"/>
      <c r="BX65" s="129"/>
      <c r="BY65" s="129"/>
      <c r="BZ65" s="107"/>
      <c r="CA65" s="107"/>
      <c r="CB65" s="107"/>
      <c r="CC65" s="107"/>
      <c r="CD65" s="107"/>
      <c r="CE65" s="107"/>
      <c r="CF65" s="107"/>
      <c r="CG65" s="107"/>
      <c r="CH65" s="107"/>
      <c r="CI65" s="107"/>
      <c r="CJ65" s="20"/>
      <c r="CK65" s="90"/>
      <c r="CL65" s="90"/>
      <c r="CM65" s="90"/>
      <c r="CN65" s="90"/>
      <c r="CO65" s="90"/>
      <c r="CP65" s="90"/>
      <c r="CQ65" s="90"/>
      <c r="CR65" s="90"/>
      <c r="CS65" s="90"/>
      <c r="CT65" s="91"/>
      <c r="CU65" s="98"/>
      <c r="CV65" s="99"/>
      <c r="CW65" s="99"/>
      <c r="CX65" s="99"/>
      <c r="CY65" s="100"/>
      <c r="CZ65" s="20"/>
      <c r="DA65" s="20"/>
    </row>
    <row r="66" spans="1:105" s="22" customFormat="1" ht="19.8" x14ac:dyDescent="0.45">
      <c r="A66" s="107"/>
      <c r="B66" s="107"/>
      <c r="C66" s="107"/>
      <c r="D66" s="107"/>
      <c r="E66" s="107"/>
      <c r="F66" s="107"/>
      <c r="G66" s="107"/>
      <c r="H66" s="107"/>
      <c r="I66" s="20"/>
      <c r="J66" s="20"/>
      <c r="K66" s="32"/>
      <c r="L66" s="111" t="s">
        <v>44</v>
      </c>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3"/>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c r="CL66" s="20"/>
      <c r="CM66" s="20"/>
      <c r="CN66" s="20"/>
      <c r="CO66" s="20"/>
      <c r="CP66" s="20"/>
      <c r="CQ66" s="20"/>
      <c r="CR66" s="20"/>
      <c r="CS66" s="20"/>
      <c r="CT66" s="20"/>
      <c r="CU66" s="20"/>
      <c r="CV66" s="20"/>
      <c r="CW66" s="20"/>
      <c r="CX66" s="20"/>
      <c r="CY66" s="20"/>
      <c r="CZ66" s="20"/>
      <c r="DA66" s="20"/>
    </row>
    <row r="67" spans="1:105" s="22" customFormat="1" ht="19.8" x14ac:dyDescent="0.45">
      <c r="A67" s="107"/>
      <c r="B67" s="107"/>
      <c r="C67" s="107"/>
      <c r="D67" s="107"/>
      <c r="E67" s="107"/>
      <c r="F67" s="107"/>
      <c r="G67" s="107"/>
      <c r="H67" s="107"/>
      <c r="I67" s="20"/>
      <c r="J67" s="20"/>
      <c r="K67" s="26"/>
      <c r="L67" s="122" t="str">
        <f>VLOOKUP($A$1,'変更する場合はコチラ（内容）'!$A$3:$K$10,9,FALSE)</f>
        <v xml:space="preserve">　よりよい買物をするためには、収支のバランス、値段、分量、品質、本当に必要か、使いきれるか、環境への影響など様々なことをよく考えて、自分に合った意思決定をすることが大切である。
</v>
      </c>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123"/>
      <c r="AK67" s="123"/>
      <c r="AL67" s="123"/>
      <c r="AM67" s="123"/>
      <c r="AN67" s="123"/>
      <c r="AO67" s="123"/>
      <c r="AP67" s="123"/>
      <c r="AQ67" s="123"/>
      <c r="AR67" s="123"/>
      <c r="AS67" s="123"/>
      <c r="AT67" s="123"/>
      <c r="AU67" s="123"/>
      <c r="AV67" s="123"/>
      <c r="AW67" s="124"/>
      <c r="AX67" s="20"/>
      <c r="AY67" s="20"/>
      <c r="AZ67" s="20"/>
      <c r="BA67" s="38" t="s">
        <v>32</v>
      </c>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40" t="s">
        <v>146</v>
      </c>
      <c r="CZ67" s="20"/>
      <c r="DA67" s="20"/>
    </row>
    <row r="68" spans="1:105" s="22" customFormat="1" ht="19.8" x14ac:dyDescent="0.45">
      <c r="A68" s="107"/>
      <c r="B68" s="107"/>
      <c r="C68" s="107"/>
      <c r="D68" s="107"/>
      <c r="E68" s="107"/>
      <c r="F68" s="107"/>
      <c r="G68" s="107"/>
      <c r="H68" s="107"/>
      <c r="I68" s="20"/>
      <c r="J68" s="20"/>
      <c r="K68" s="26"/>
      <c r="L68" s="122"/>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123"/>
      <c r="AL68" s="123"/>
      <c r="AM68" s="123"/>
      <c r="AN68" s="123"/>
      <c r="AO68" s="123"/>
      <c r="AP68" s="123"/>
      <c r="AQ68" s="123"/>
      <c r="AR68" s="123"/>
      <c r="AS68" s="123"/>
      <c r="AT68" s="123"/>
      <c r="AU68" s="123"/>
      <c r="AV68" s="123"/>
      <c r="AW68" s="124"/>
      <c r="AX68" s="20"/>
      <c r="AY68" s="20"/>
      <c r="AZ68" s="20"/>
      <c r="BA68" s="114"/>
      <c r="BB68" s="115"/>
      <c r="BC68" s="115"/>
      <c r="BD68" s="115"/>
      <c r="BE68" s="115"/>
      <c r="BF68" s="115"/>
      <c r="BG68" s="115"/>
      <c r="BH68" s="115"/>
      <c r="BI68" s="115"/>
      <c r="BJ68" s="115"/>
      <c r="BK68" s="115"/>
      <c r="BL68" s="115"/>
      <c r="BM68" s="115"/>
      <c r="BN68" s="115"/>
      <c r="BO68" s="115"/>
      <c r="BP68" s="115"/>
      <c r="BQ68" s="115"/>
      <c r="BR68" s="115"/>
      <c r="BS68" s="115"/>
      <c r="BT68" s="115"/>
      <c r="BU68" s="115"/>
      <c r="BV68" s="115"/>
      <c r="BW68" s="115"/>
      <c r="BX68" s="115"/>
      <c r="BY68" s="115"/>
      <c r="BZ68" s="115"/>
      <c r="CA68" s="115"/>
      <c r="CB68" s="115"/>
      <c r="CC68" s="115"/>
      <c r="CD68" s="115"/>
      <c r="CE68" s="115"/>
      <c r="CF68" s="115"/>
      <c r="CG68" s="115"/>
      <c r="CH68" s="115"/>
      <c r="CI68" s="115"/>
      <c r="CJ68" s="115"/>
      <c r="CK68" s="115"/>
      <c r="CL68" s="115"/>
      <c r="CM68" s="115"/>
      <c r="CN68" s="115"/>
      <c r="CO68" s="115"/>
      <c r="CP68" s="115"/>
      <c r="CQ68" s="115"/>
      <c r="CR68" s="115"/>
      <c r="CS68" s="115"/>
      <c r="CT68" s="115"/>
      <c r="CU68" s="115"/>
      <c r="CV68" s="115"/>
      <c r="CW68" s="115"/>
      <c r="CX68" s="115"/>
      <c r="CY68" s="116"/>
      <c r="CZ68" s="20"/>
      <c r="DA68" s="20"/>
    </row>
    <row r="69" spans="1:105" s="22" customFormat="1" ht="20.399999999999999" thickBot="1" x14ac:dyDescent="0.5">
      <c r="A69" s="20"/>
      <c r="B69" s="20"/>
      <c r="C69" s="20"/>
      <c r="D69" s="20"/>
      <c r="E69" s="20"/>
      <c r="F69" s="20"/>
      <c r="G69" s="20"/>
      <c r="H69" s="20"/>
      <c r="I69" s="20"/>
      <c r="J69" s="20"/>
      <c r="K69" s="26"/>
      <c r="L69" s="125"/>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c r="AO69" s="126"/>
      <c r="AP69" s="126"/>
      <c r="AQ69" s="126"/>
      <c r="AR69" s="126"/>
      <c r="AS69" s="126"/>
      <c r="AT69" s="126"/>
      <c r="AU69" s="126"/>
      <c r="AV69" s="126"/>
      <c r="AW69" s="127"/>
      <c r="AX69" s="20"/>
      <c r="AY69" s="20"/>
      <c r="AZ69" s="20"/>
      <c r="BA69" s="117"/>
      <c r="BB69" s="118"/>
      <c r="BC69" s="118"/>
      <c r="BD69" s="118"/>
      <c r="BE69" s="118"/>
      <c r="BF69" s="118"/>
      <c r="BG69" s="118"/>
      <c r="BH69" s="118"/>
      <c r="BI69" s="118"/>
      <c r="BJ69" s="118"/>
      <c r="BK69" s="118"/>
      <c r="BL69" s="118"/>
      <c r="BM69" s="118"/>
      <c r="BN69" s="118"/>
      <c r="BO69" s="118"/>
      <c r="BP69" s="118"/>
      <c r="BQ69" s="118"/>
      <c r="BR69" s="118"/>
      <c r="BS69" s="118"/>
      <c r="BT69" s="118"/>
      <c r="BU69" s="118"/>
      <c r="BV69" s="118"/>
      <c r="BW69" s="118"/>
      <c r="BX69" s="118"/>
      <c r="BY69" s="118"/>
      <c r="BZ69" s="118"/>
      <c r="CA69" s="118"/>
      <c r="CB69" s="118"/>
      <c r="CC69" s="118"/>
      <c r="CD69" s="118"/>
      <c r="CE69" s="118"/>
      <c r="CF69" s="118"/>
      <c r="CG69" s="118"/>
      <c r="CH69" s="118"/>
      <c r="CI69" s="118"/>
      <c r="CJ69" s="118"/>
      <c r="CK69" s="118"/>
      <c r="CL69" s="118"/>
      <c r="CM69" s="118"/>
      <c r="CN69" s="118"/>
      <c r="CO69" s="118"/>
      <c r="CP69" s="118"/>
      <c r="CQ69" s="118"/>
      <c r="CR69" s="118"/>
      <c r="CS69" s="118"/>
      <c r="CT69" s="118"/>
      <c r="CU69" s="118"/>
      <c r="CV69" s="118"/>
      <c r="CW69" s="118"/>
      <c r="CX69" s="118"/>
      <c r="CY69" s="119"/>
      <c r="CZ69" s="20"/>
      <c r="DA69" s="20"/>
    </row>
    <row r="70" spans="1:105" x14ac:dyDescent="0.4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row>
    <row r="71" spans="1:105" x14ac:dyDescent="0.4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row>
    <row r="72" spans="1:105" x14ac:dyDescent="0.4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row>
    <row r="73" spans="1:105" x14ac:dyDescent="0.4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row>
    <row r="74" spans="1:105" x14ac:dyDescent="0.4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row>
    <row r="75" spans="1:105" x14ac:dyDescent="0.4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row>
    <row r="76" spans="1:105" x14ac:dyDescent="0.4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row>
    <row r="77" spans="1:105" x14ac:dyDescent="0.4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row>
    <row r="78" spans="1:105" x14ac:dyDescent="0.4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row>
    <row r="79" spans="1:105" x14ac:dyDescent="0.4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row>
    <row r="80" spans="1:105" x14ac:dyDescent="0.4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row>
    <row r="81" spans="1:105" x14ac:dyDescent="0.4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row>
    <row r="82" spans="1:105" x14ac:dyDescent="0.4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row>
    <row r="83" spans="1:105" x14ac:dyDescent="0.4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row>
    <row r="84" spans="1:105" x14ac:dyDescent="0.4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row>
    <row r="85" spans="1:105" x14ac:dyDescent="0.4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row>
    <row r="86" spans="1:105" x14ac:dyDescent="0.4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row>
    <row r="87" spans="1:105" x14ac:dyDescent="0.4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row>
    <row r="88" spans="1:105" x14ac:dyDescent="0.4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row>
    <row r="89" spans="1:105" x14ac:dyDescent="0.4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row>
    <row r="90" spans="1:105" x14ac:dyDescent="0.4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row>
    <row r="91" spans="1:105" x14ac:dyDescent="0.4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row>
    <row r="92" spans="1:105" x14ac:dyDescent="0.4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row>
    <row r="93" spans="1:105" x14ac:dyDescent="0.4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row>
    <row r="94" spans="1:105" x14ac:dyDescent="0.4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row>
    <row r="95" spans="1:105" x14ac:dyDescent="0.4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row>
    <row r="96" spans="1:105" x14ac:dyDescent="0.4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row>
    <row r="97" spans="1:105" x14ac:dyDescent="0.4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row>
    <row r="98" spans="1:105" x14ac:dyDescent="0.4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row>
    <row r="99" spans="1:105" x14ac:dyDescent="0.4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row>
    <row r="100" spans="1:105" x14ac:dyDescent="0.4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row>
  </sheetData>
  <sheetProtection algorithmName="SHA-512" hashValue="t0OBydWO6kjU2TAI4e+x8Vv55jWT9YLpGAIQL3Xdv/UePPABG9Uyb9IYcPqHhmDnPqfeaj/r0I9+wTkKs7QpEg==" saltValue="YjkuH0bUf5o+LnvndLejxg==" spinCount="100000" sheet="1" objects="1" scenarios="1"/>
  <mergeCells count="79">
    <mergeCell ref="BA42:BN57"/>
    <mergeCell ref="BA15:BN16"/>
    <mergeCell ref="BA17:BN17"/>
    <mergeCell ref="BA18:BN25"/>
    <mergeCell ref="N19:AW22"/>
    <mergeCell ref="BO42:BY49"/>
    <mergeCell ref="BO50:BY57"/>
    <mergeCell ref="BO58:BY65"/>
    <mergeCell ref="BA26:BN33"/>
    <mergeCell ref="L27:R27"/>
    <mergeCell ref="T27:AW27"/>
    <mergeCell ref="N44:AW44"/>
    <mergeCell ref="N45:AW48"/>
    <mergeCell ref="BA34:BN41"/>
    <mergeCell ref="BO18:BY25"/>
    <mergeCell ref="BO26:BY33"/>
    <mergeCell ref="BO34:BY41"/>
    <mergeCell ref="N43:AW43"/>
    <mergeCell ref="N51:AW56"/>
    <mergeCell ref="BA58:BN65"/>
    <mergeCell ref="BZ18:CI65"/>
    <mergeCell ref="A18:H68"/>
    <mergeCell ref="I18:J25"/>
    <mergeCell ref="I26:J33"/>
    <mergeCell ref="I34:J41"/>
    <mergeCell ref="I42:J49"/>
    <mergeCell ref="I50:J57"/>
    <mergeCell ref="I58:J65"/>
    <mergeCell ref="L24:AW24"/>
    <mergeCell ref="L66:AW66"/>
    <mergeCell ref="BA68:CY69"/>
    <mergeCell ref="N59:AW65"/>
    <mergeCell ref="CK50:CO57"/>
    <mergeCell ref="CP50:CT57"/>
    <mergeCell ref="L67:AW69"/>
    <mergeCell ref="L25:AW26"/>
    <mergeCell ref="CU50:CY57"/>
    <mergeCell ref="CK58:CO65"/>
    <mergeCell ref="CP58:CT65"/>
    <mergeCell ref="CU58:CY65"/>
    <mergeCell ref="CK34:CO41"/>
    <mergeCell ref="CP34:CT41"/>
    <mergeCell ref="CU34:CY41"/>
    <mergeCell ref="CK42:CO49"/>
    <mergeCell ref="CP42:CT49"/>
    <mergeCell ref="CU42:CY49"/>
    <mergeCell ref="CK18:CO25"/>
    <mergeCell ref="CP18:CT25"/>
    <mergeCell ref="CU18:CY25"/>
    <mergeCell ref="CK26:CO33"/>
    <mergeCell ref="CP26:CT33"/>
    <mergeCell ref="CU26:CY33"/>
    <mergeCell ref="CU17:CY17"/>
    <mergeCell ref="CK15:CY16"/>
    <mergeCell ref="B1:D1"/>
    <mergeCell ref="K1:M1"/>
    <mergeCell ref="O1:AW1"/>
    <mergeCell ref="BA2:CY2"/>
    <mergeCell ref="BA4:BQ11"/>
    <mergeCell ref="BR4:CH11"/>
    <mergeCell ref="CI4:CY11"/>
    <mergeCell ref="BA3:BQ3"/>
    <mergeCell ref="BR3:CH3"/>
    <mergeCell ref="CI3:CY3"/>
    <mergeCell ref="BZ15:CI17"/>
    <mergeCell ref="A16:H17"/>
    <mergeCell ref="J3:AM3"/>
    <mergeCell ref="J4:AM9"/>
    <mergeCell ref="A3:H3"/>
    <mergeCell ref="AO3:AW3"/>
    <mergeCell ref="AO4:AW9"/>
    <mergeCell ref="CK17:CO17"/>
    <mergeCell ref="CP17:CT17"/>
    <mergeCell ref="J11:AM11"/>
    <mergeCell ref="J12:AM14"/>
    <mergeCell ref="A4:H9"/>
    <mergeCell ref="N16:AD17"/>
    <mergeCell ref="BO13:BY13"/>
    <mergeCell ref="BO15:BY17"/>
  </mergeCells>
  <phoneticPr fontId="1"/>
  <conditionalFormatting sqref="CK18:CY65">
    <cfRule type="cellIs" dxfId="0" priority="1" operator="equal">
      <formula>0</formula>
    </cfRule>
  </conditionalFormatting>
  <pageMargins left="0.59055118110236227" right="0.59055118110236227" top="0.35433070866141736" bottom="0.35433070866141736" header="0.31496062992125984" footer="0.31496062992125984"/>
  <pageSetup paperSize="8"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5F600-A5A8-4355-AC61-0987AABB8778}">
  <sheetPr>
    <tabColor rgb="FFFFFF00"/>
  </sheetPr>
  <dimension ref="A1:K47"/>
  <sheetViews>
    <sheetView zoomScale="78" zoomScaleNormal="78" workbookViewId="0">
      <selection activeCell="F5" sqref="F5"/>
    </sheetView>
  </sheetViews>
  <sheetFormatPr defaultRowHeight="18" x14ac:dyDescent="0.45"/>
  <cols>
    <col min="1" max="1" width="8.796875" style="2"/>
    <col min="2" max="2" width="22.796875" style="1" customWidth="1"/>
    <col min="3" max="5" width="59.19921875" customWidth="1"/>
    <col min="6" max="6" width="30.59765625" customWidth="1"/>
    <col min="7" max="7" width="59.19921875" customWidth="1"/>
    <col min="8" max="8" width="30.59765625" customWidth="1"/>
    <col min="9" max="9" width="38.296875" customWidth="1"/>
    <col min="10" max="10" width="10.5" style="2" customWidth="1"/>
    <col min="11" max="11" width="12.5" style="2" customWidth="1"/>
  </cols>
  <sheetData>
    <row r="1" spans="1:11" s="2" customFormat="1" x14ac:dyDescent="0.45">
      <c r="A1" s="2">
        <v>1</v>
      </c>
      <c r="B1" s="44">
        <v>2</v>
      </c>
      <c r="C1" s="2">
        <v>3</v>
      </c>
      <c r="D1" s="2">
        <v>4</v>
      </c>
      <c r="E1" s="2">
        <v>5</v>
      </c>
      <c r="F1" s="2">
        <v>6</v>
      </c>
      <c r="G1" s="2">
        <v>7</v>
      </c>
      <c r="H1" s="2">
        <v>8</v>
      </c>
      <c r="I1" s="2">
        <v>9</v>
      </c>
      <c r="J1" s="2">
        <v>10</v>
      </c>
      <c r="K1" s="2">
        <v>11</v>
      </c>
    </row>
    <row r="2" spans="1:11" s="47" customFormat="1" ht="72.599999999999994" customHeight="1" x14ac:dyDescent="0.45">
      <c r="A2" s="45"/>
      <c r="B2" s="46" t="s">
        <v>0</v>
      </c>
      <c r="C2" s="45" t="s">
        <v>31</v>
      </c>
      <c r="D2" s="45" t="s">
        <v>106</v>
      </c>
      <c r="E2" s="45" t="s">
        <v>107</v>
      </c>
      <c r="F2" s="45" t="s">
        <v>108</v>
      </c>
      <c r="G2" s="45" t="s">
        <v>109</v>
      </c>
      <c r="H2" s="45" t="s">
        <v>41</v>
      </c>
      <c r="I2" s="45" t="s">
        <v>39</v>
      </c>
      <c r="J2" s="45" t="s">
        <v>1</v>
      </c>
      <c r="K2" s="45" t="s">
        <v>42</v>
      </c>
    </row>
    <row r="3" spans="1:11" ht="118.2" customHeight="1" x14ac:dyDescent="0.45">
      <c r="A3" s="48">
        <v>11</v>
      </c>
      <c r="B3" s="52" t="s">
        <v>38</v>
      </c>
      <c r="C3" s="53" t="s">
        <v>65</v>
      </c>
      <c r="D3" s="54"/>
      <c r="E3" s="53" t="s">
        <v>148</v>
      </c>
      <c r="F3" s="54"/>
      <c r="G3" s="53" t="s">
        <v>105</v>
      </c>
      <c r="H3" s="55" t="s">
        <v>45</v>
      </c>
      <c r="I3" s="56" t="s">
        <v>54</v>
      </c>
      <c r="J3" s="49" t="e" vm="3">
        <v>#VALUE!</v>
      </c>
      <c r="K3" s="14" t="e" vm="4">
        <v>#VALUE!</v>
      </c>
    </row>
    <row r="4" spans="1:11" ht="118.2" customHeight="1" x14ac:dyDescent="0.45">
      <c r="A4" s="48">
        <v>12</v>
      </c>
      <c r="B4" s="52" t="s">
        <v>38</v>
      </c>
      <c r="C4" s="53" t="s">
        <v>66</v>
      </c>
      <c r="D4" s="54"/>
      <c r="E4" s="53" t="s">
        <v>148</v>
      </c>
      <c r="F4" s="54"/>
      <c r="G4" s="53" t="s">
        <v>105</v>
      </c>
      <c r="H4" s="55" t="s">
        <v>45</v>
      </c>
      <c r="I4" s="56" t="s">
        <v>54</v>
      </c>
      <c r="J4" s="49" t="e" vm="3">
        <v>#VALUE!</v>
      </c>
      <c r="K4" s="14" t="e" vm="4">
        <v>#VALUE!</v>
      </c>
    </row>
    <row r="5" spans="1:11" ht="118.2" customHeight="1" x14ac:dyDescent="0.45">
      <c r="A5" s="48">
        <v>13</v>
      </c>
      <c r="B5" s="52" t="s">
        <v>38</v>
      </c>
      <c r="C5" s="53" t="s">
        <v>67</v>
      </c>
      <c r="D5" s="54"/>
      <c r="E5" s="53" t="s">
        <v>149</v>
      </c>
      <c r="F5" s="57" t="s">
        <v>50</v>
      </c>
      <c r="G5" s="53" t="s">
        <v>104</v>
      </c>
      <c r="H5" s="55" t="s">
        <v>45</v>
      </c>
      <c r="I5" s="56" t="s">
        <v>54</v>
      </c>
      <c r="J5" s="49" t="e" vm="3">
        <v>#VALUE!</v>
      </c>
      <c r="K5" s="14" t="e" vm="4">
        <v>#VALUE!</v>
      </c>
    </row>
    <row r="6" spans="1:11" ht="118.2" customHeight="1" x14ac:dyDescent="0.45">
      <c r="A6" s="14">
        <v>21</v>
      </c>
      <c r="B6" s="52" t="s">
        <v>5</v>
      </c>
      <c r="C6" s="53" t="s">
        <v>70</v>
      </c>
      <c r="D6" s="54"/>
      <c r="E6" s="53" t="s">
        <v>148</v>
      </c>
      <c r="F6" s="58"/>
      <c r="G6" s="53" t="s">
        <v>99</v>
      </c>
      <c r="H6" s="55" t="s">
        <v>47</v>
      </c>
      <c r="I6" s="56" t="s">
        <v>55</v>
      </c>
      <c r="J6" s="49" t="e" vm="5">
        <v>#VALUE!</v>
      </c>
      <c r="K6" s="14" t="e" vm="6">
        <v>#VALUE!</v>
      </c>
    </row>
    <row r="7" spans="1:11" ht="118.2" customHeight="1" x14ac:dyDescent="0.45">
      <c r="A7" s="14">
        <v>22</v>
      </c>
      <c r="B7" s="52" t="s">
        <v>5</v>
      </c>
      <c r="C7" s="53" t="s">
        <v>72</v>
      </c>
      <c r="D7" s="54"/>
      <c r="E7" s="53" t="s">
        <v>148</v>
      </c>
      <c r="F7" s="58"/>
      <c r="G7" s="53" t="s">
        <v>103</v>
      </c>
      <c r="H7" s="55" t="s">
        <v>47</v>
      </c>
      <c r="I7" s="56" t="s">
        <v>55</v>
      </c>
      <c r="J7" s="49" t="e" vm="5">
        <v>#VALUE!</v>
      </c>
      <c r="K7" s="14" t="e" vm="6">
        <v>#VALUE!</v>
      </c>
    </row>
    <row r="8" spans="1:11" ht="118.2" customHeight="1" x14ac:dyDescent="0.45">
      <c r="A8" s="14">
        <v>23</v>
      </c>
      <c r="B8" s="52" t="s">
        <v>5</v>
      </c>
      <c r="C8" s="53" t="s">
        <v>68</v>
      </c>
      <c r="D8" s="54"/>
      <c r="E8" s="53" t="s">
        <v>148</v>
      </c>
      <c r="F8" s="58"/>
      <c r="G8" s="53" t="s">
        <v>102</v>
      </c>
      <c r="H8" s="55" t="s">
        <v>47</v>
      </c>
      <c r="I8" s="56" t="s">
        <v>55</v>
      </c>
      <c r="J8" s="49" t="e" vm="5">
        <v>#VALUE!</v>
      </c>
      <c r="K8" s="14" t="e" vm="6">
        <v>#VALUE!</v>
      </c>
    </row>
    <row r="9" spans="1:11" ht="118.2" customHeight="1" x14ac:dyDescent="0.45">
      <c r="A9" s="14">
        <v>24</v>
      </c>
      <c r="B9" s="52" t="s">
        <v>5</v>
      </c>
      <c r="C9" s="53" t="s">
        <v>69</v>
      </c>
      <c r="D9" s="54"/>
      <c r="E9" s="53" t="s">
        <v>148</v>
      </c>
      <c r="F9" s="58"/>
      <c r="G9" s="53" t="s">
        <v>101</v>
      </c>
      <c r="H9" s="55" t="s">
        <v>47</v>
      </c>
      <c r="I9" s="56" t="s">
        <v>55</v>
      </c>
      <c r="J9" s="49" t="e" vm="5">
        <v>#VALUE!</v>
      </c>
      <c r="K9" s="14" t="e" vm="6">
        <v>#VALUE!</v>
      </c>
    </row>
    <row r="10" spans="1:11" ht="118.2" customHeight="1" x14ac:dyDescent="0.45">
      <c r="A10" s="48">
        <v>31</v>
      </c>
      <c r="B10" s="52" t="s">
        <v>4</v>
      </c>
      <c r="C10" s="53" t="s">
        <v>71</v>
      </c>
      <c r="D10" s="54"/>
      <c r="E10" s="53" t="s">
        <v>150</v>
      </c>
      <c r="F10" s="58"/>
      <c r="G10" s="53" t="s">
        <v>100</v>
      </c>
      <c r="H10" s="55" t="s">
        <v>48</v>
      </c>
      <c r="I10" s="56" t="s">
        <v>56</v>
      </c>
      <c r="J10" s="49" t="e" vm="3">
        <v>#VALUE!</v>
      </c>
      <c r="K10" s="14" t="e" vm="7">
        <v>#VALUE!</v>
      </c>
    </row>
    <row r="11" spans="1:11" ht="118.2" customHeight="1" x14ac:dyDescent="0.45">
      <c r="A11" s="48">
        <v>32</v>
      </c>
      <c r="B11" s="52" t="s">
        <v>4</v>
      </c>
      <c r="C11" s="53" t="s">
        <v>73</v>
      </c>
      <c r="D11" s="54"/>
      <c r="E11" s="53" t="s">
        <v>150</v>
      </c>
      <c r="F11" s="58"/>
      <c r="G11" s="53" t="s">
        <v>100</v>
      </c>
      <c r="H11" s="55" t="s">
        <v>48</v>
      </c>
      <c r="I11" s="56" t="s">
        <v>56</v>
      </c>
      <c r="J11" s="49" t="e" vm="3">
        <v>#VALUE!</v>
      </c>
      <c r="K11" s="14" t="e" vm="7">
        <v>#VALUE!</v>
      </c>
    </row>
    <row r="12" spans="1:11" ht="19.2" customHeight="1" x14ac:dyDescent="0.45">
      <c r="C12" s="1"/>
      <c r="D12" s="1"/>
      <c r="E12" s="1"/>
      <c r="F12" s="1"/>
      <c r="G12" s="1"/>
      <c r="H12" s="1"/>
      <c r="I12" s="1"/>
    </row>
    <row r="15" spans="1:11" ht="19.2" customHeight="1" x14ac:dyDescent="0.45">
      <c r="D15" s="50" t="s">
        <v>77</v>
      </c>
      <c r="F15" s="50" t="s">
        <v>49</v>
      </c>
    </row>
    <row r="16" spans="1:11" s="1" customFormat="1" ht="19.2" customHeight="1" x14ac:dyDescent="0.45">
      <c r="A16" s="44"/>
      <c r="D16" s="50" t="s">
        <v>78</v>
      </c>
      <c r="F16" s="51" t="s">
        <v>50</v>
      </c>
      <c r="J16" s="44"/>
      <c r="K16" s="44"/>
    </row>
    <row r="17" spans="1:11" s="1" customFormat="1" ht="19.2" customHeight="1" x14ac:dyDescent="0.45">
      <c r="A17" s="44"/>
      <c r="D17" s="50" t="s">
        <v>79</v>
      </c>
      <c r="F17" s="51" t="s">
        <v>51</v>
      </c>
      <c r="J17" s="44"/>
      <c r="K17" s="44"/>
    </row>
    <row r="18" spans="1:11" s="1" customFormat="1" ht="19.2" customHeight="1" x14ac:dyDescent="0.45">
      <c r="A18" s="44"/>
      <c r="D18" s="50" t="s">
        <v>80</v>
      </c>
      <c r="J18" s="44"/>
      <c r="K18" s="44"/>
    </row>
    <row r="19" spans="1:11" s="1" customFormat="1" ht="19.2" customHeight="1" x14ac:dyDescent="0.45">
      <c r="A19" s="44"/>
      <c r="D19" s="50" t="s">
        <v>81</v>
      </c>
      <c r="F19" s="51" t="s">
        <v>51</v>
      </c>
      <c r="J19" s="44"/>
      <c r="K19" s="44"/>
    </row>
    <row r="20" spans="1:11" s="1" customFormat="1" ht="19.2" customHeight="1" x14ac:dyDescent="0.45">
      <c r="A20" s="44"/>
      <c r="D20" s="50" t="s">
        <v>82</v>
      </c>
      <c r="F20" s="51" t="s">
        <v>52</v>
      </c>
      <c r="J20" s="44"/>
      <c r="K20" s="44"/>
    </row>
    <row r="21" spans="1:11" s="1" customFormat="1" ht="19.2" customHeight="1" x14ac:dyDescent="0.45">
      <c r="A21" s="44"/>
      <c r="D21" s="50" t="s">
        <v>83</v>
      </c>
      <c r="J21" s="44"/>
      <c r="K21" s="44"/>
    </row>
    <row r="22" spans="1:11" s="1" customFormat="1" ht="19.2" customHeight="1" x14ac:dyDescent="0.45">
      <c r="A22" s="44"/>
      <c r="D22" s="50" t="s">
        <v>84</v>
      </c>
      <c r="F22" s="50" t="s">
        <v>49</v>
      </c>
      <c r="J22" s="44"/>
      <c r="K22" s="44"/>
    </row>
    <row r="23" spans="1:11" s="1" customFormat="1" ht="19.2" customHeight="1" x14ac:dyDescent="0.45">
      <c r="A23" s="44"/>
      <c r="D23" s="50" t="s">
        <v>85</v>
      </c>
      <c r="F23" s="51" t="s">
        <v>51</v>
      </c>
      <c r="J23" s="44"/>
      <c r="K23" s="44"/>
    </row>
    <row r="24" spans="1:11" s="1" customFormat="1" ht="19.2" customHeight="1" x14ac:dyDescent="0.45">
      <c r="A24" s="44"/>
      <c r="D24" s="50" t="s">
        <v>86</v>
      </c>
      <c r="F24" s="51" t="s">
        <v>53</v>
      </c>
      <c r="J24" s="44"/>
      <c r="K24" s="44"/>
    </row>
    <row r="25" spans="1:11" s="1" customFormat="1" ht="19.2" customHeight="1" x14ac:dyDescent="0.45">
      <c r="A25" s="44"/>
      <c r="D25" s="50" t="s">
        <v>87</v>
      </c>
      <c r="J25" s="44"/>
      <c r="K25" s="44"/>
    </row>
    <row r="26" spans="1:11" s="1" customFormat="1" ht="19.2" customHeight="1" x14ac:dyDescent="0.45">
      <c r="A26" s="44"/>
      <c r="D26" s="50" t="s">
        <v>88</v>
      </c>
      <c r="J26" s="44"/>
      <c r="K26" s="44"/>
    </row>
    <row r="27" spans="1:11" s="1" customFormat="1" ht="19.2" customHeight="1" x14ac:dyDescent="0.45">
      <c r="A27" s="44"/>
      <c r="D27" s="50" t="s">
        <v>89</v>
      </c>
      <c r="J27" s="44"/>
      <c r="K27" s="44"/>
    </row>
    <row r="28" spans="1:11" s="1" customFormat="1" ht="19.2" customHeight="1" x14ac:dyDescent="0.45">
      <c r="A28" s="44"/>
      <c r="D28" s="50" t="s">
        <v>90</v>
      </c>
      <c r="J28" s="44"/>
      <c r="K28" s="44"/>
    </row>
    <row r="29" spans="1:11" s="1" customFormat="1" ht="19.2" customHeight="1" x14ac:dyDescent="0.45">
      <c r="A29" s="44"/>
      <c r="D29" s="50" t="s">
        <v>91</v>
      </c>
      <c r="J29" s="44"/>
      <c r="K29" s="44"/>
    </row>
    <row r="30" spans="1:11" s="1" customFormat="1" ht="19.2" customHeight="1" x14ac:dyDescent="0.45">
      <c r="A30" s="44"/>
      <c r="D30" s="50" t="s">
        <v>92</v>
      </c>
      <c r="J30" s="44"/>
      <c r="K30" s="44"/>
    </row>
    <row r="31" spans="1:11" s="1" customFormat="1" ht="19.2" customHeight="1" x14ac:dyDescent="0.45">
      <c r="A31" s="44"/>
      <c r="D31" s="50" t="s">
        <v>93</v>
      </c>
      <c r="J31" s="44"/>
      <c r="K31" s="44"/>
    </row>
    <row r="32" spans="1:11" s="1" customFormat="1" ht="19.2" customHeight="1" x14ac:dyDescent="0.45">
      <c r="A32" s="44"/>
      <c r="D32" s="50" t="s">
        <v>94</v>
      </c>
      <c r="J32" s="44"/>
      <c r="K32" s="44"/>
    </row>
    <row r="33" spans="1:11" s="1" customFormat="1" ht="19.2" customHeight="1" thickBot="1" x14ac:dyDescent="0.5">
      <c r="A33" s="44"/>
      <c r="D33" s="50" t="s">
        <v>76</v>
      </c>
      <c r="J33" s="44"/>
      <c r="K33" s="44"/>
    </row>
    <row r="34" spans="1:11" s="1" customFormat="1" ht="19.2" customHeight="1" x14ac:dyDescent="0.45">
      <c r="A34" s="44"/>
      <c r="D34" s="59" t="s">
        <v>95</v>
      </c>
      <c r="J34" s="44"/>
      <c r="K34" s="44"/>
    </row>
    <row r="35" spans="1:11" s="1" customFormat="1" ht="19.2" customHeight="1" x14ac:dyDescent="0.45">
      <c r="A35" s="44"/>
      <c r="D35" s="60" t="s">
        <v>96</v>
      </c>
      <c r="J35" s="44"/>
      <c r="K35" s="44"/>
    </row>
    <row r="36" spans="1:11" s="1" customFormat="1" ht="19.2" customHeight="1" thickBot="1" x14ac:dyDescent="0.5">
      <c r="A36" s="44"/>
      <c r="D36" s="61" t="s">
        <v>97</v>
      </c>
      <c r="J36" s="44"/>
      <c r="K36" s="44"/>
    </row>
    <row r="37" spans="1:11" s="1" customFormat="1" x14ac:dyDescent="0.45">
      <c r="A37" s="44"/>
      <c r="J37" s="44"/>
      <c r="K37" s="44"/>
    </row>
    <row r="38" spans="1:11" s="1" customFormat="1" x14ac:dyDescent="0.45">
      <c r="A38" s="44"/>
      <c r="J38" s="44"/>
      <c r="K38" s="44"/>
    </row>
    <row r="39" spans="1:11" s="1" customFormat="1" x14ac:dyDescent="0.45">
      <c r="A39" s="44"/>
      <c r="J39" s="44"/>
      <c r="K39" s="44"/>
    </row>
    <row r="40" spans="1:11" s="1" customFormat="1" x14ac:dyDescent="0.45">
      <c r="A40" s="44"/>
      <c r="J40" s="44"/>
      <c r="K40" s="44"/>
    </row>
    <row r="41" spans="1:11" s="1" customFormat="1" x14ac:dyDescent="0.45">
      <c r="A41" s="44"/>
      <c r="J41" s="44"/>
      <c r="K41" s="44"/>
    </row>
    <row r="42" spans="1:11" s="1" customFormat="1" x14ac:dyDescent="0.45">
      <c r="A42" s="44"/>
      <c r="J42" s="44"/>
      <c r="K42" s="44"/>
    </row>
    <row r="43" spans="1:11" s="1" customFormat="1" x14ac:dyDescent="0.45">
      <c r="A43" s="44"/>
      <c r="J43" s="44"/>
      <c r="K43" s="44"/>
    </row>
    <row r="44" spans="1:11" s="1" customFormat="1" x14ac:dyDescent="0.45">
      <c r="A44" s="44"/>
      <c r="J44" s="44"/>
      <c r="K44" s="44"/>
    </row>
    <row r="45" spans="1:11" s="1" customFormat="1" x14ac:dyDescent="0.45">
      <c r="A45" s="44"/>
      <c r="J45" s="44"/>
      <c r="K45" s="44"/>
    </row>
    <row r="46" spans="1:11" s="1" customFormat="1" x14ac:dyDescent="0.45">
      <c r="A46" s="44"/>
      <c r="J46" s="44"/>
      <c r="K46" s="44"/>
    </row>
    <row r="47" spans="1:11" s="1" customFormat="1" x14ac:dyDescent="0.45">
      <c r="A47" s="44"/>
      <c r="J47" s="44"/>
      <c r="K47" s="44"/>
    </row>
  </sheetData>
  <sheetProtection algorithmName="SHA-512" hashValue="7XtYOAR+9mxaKw2MpaR+d3TrtSXaiBdK2LWjb/NLb9jx3wsw9y1Gq4UkC07urcXp31KLBNbUC1rhK1W1Zzdt/Q==" saltValue="G9NuysdaTrAR9X8qSNc9yA==" spinCount="100000" sheet="1" objects="1" scenarios="1"/>
  <phoneticPr fontId="1"/>
  <dataValidations count="4">
    <dataValidation type="list" allowBlank="1" showInputMessage="1" showErrorMessage="1" sqref="F3:F4" xr:uid="{3D7358B2-0672-435A-BBF8-AB17E138CD3C}">
      <formula1>$F$15:$F$17</formula1>
    </dataValidation>
    <dataValidation type="list" allowBlank="1" showInputMessage="1" showErrorMessage="1" sqref="F6:F9" xr:uid="{B141A341-4102-4F3F-B250-CF3D438D847F}">
      <formula1>$F$19:$F$20</formula1>
    </dataValidation>
    <dataValidation type="list" allowBlank="1" showInputMessage="1" showErrorMessage="1" sqref="F10:F11" xr:uid="{0CA9902F-FF60-4C36-ACF6-C6D3402C0720}">
      <formula1>$F$22:$F$24</formula1>
    </dataValidation>
    <dataValidation type="list" allowBlank="1" showInputMessage="1" showErrorMessage="1" sqref="D3:D11" xr:uid="{EC699B62-B4A0-4808-8067-827D260ABAFC}">
      <formula1>$D$15:$D$36</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5AC19-C0FB-4156-A368-3BFCE3673FDF}">
  <sheetPr>
    <tabColor theme="0"/>
  </sheetPr>
  <dimension ref="A1:T12"/>
  <sheetViews>
    <sheetView topLeftCell="A12" workbookViewId="0">
      <selection activeCell="N5" sqref="N5"/>
    </sheetView>
  </sheetViews>
  <sheetFormatPr defaultRowHeight="18" x14ac:dyDescent="0.45"/>
  <cols>
    <col min="2" max="2" width="35.8984375" bestFit="1" customWidth="1"/>
    <col min="3" max="4" width="7.09765625" bestFit="1" customWidth="1"/>
    <col min="5" max="5" width="7.09765625" customWidth="1"/>
    <col min="6" max="7" width="7.09765625" bestFit="1" customWidth="1"/>
    <col min="8" max="8" width="7.09765625" customWidth="1"/>
    <col min="9" max="10" width="7.09765625" bestFit="1" customWidth="1"/>
    <col min="11" max="11" width="7.09765625" customWidth="1"/>
    <col min="12" max="13" width="7.09765625" bestFit="1" customWidth="1"/>
    <col min="14" max="14" width="7.09765625" customWidth="1"/>
    <col min="15" max="16" width="7.09765625" bestFit="1" customWidth="1"/>
    <col min="17" max="17" width="7.09765625" customWidth="1"/>
    <col min="18" max="19" width="7.09765625" bestFit="1" customWidth="1"/>
  </cols>
  <sheetData>
    <row r="1" spans="1:20" s="2" customFormat="1" x14ac:dyDescent="0.45">
      <c r="A1" s="2">
        <v>1</v>
      </c>
      <c r="B1" s="2">
        <v>2</v>
      </c>
      <c r="C1" s="2">
        <v>3</v>
      </c>
      <c r="D1" s="2">
        <v>4</v>
      </c>
      <c r="E1" s="2">
        <v>5</v>
      </c>
      <c r="F1" s="2">
        <v>6</v>
      </c>
      <c r="G1" s="2">
        <v>7</v>
      </c>
      <c r="H1" s="2">
        <v>8</v>
      </c>
      <c r="I1" s="2">
        <v>9</v>
      </c>
      <c r="J1" s="2">
        <v>10</v>
      </c>
      <c r="K1" s="2">
        <v>11</v>
      </c>
      <c r="L1" s="2">
        <v>12</v>
      </c>
      <c r="M1" s="2">
        <v>13</v>
      </c>
      <c r="N1" s="2">
        <v>14</v>
      </c>
      <c r="O1" s="2">
        <v>15</v>
      </c>
      <c r="P1" s="2">
        <v>16</v>
      </c>
      <c r="Q1" s="2">
        <v>17</v>
      </c>
      <c r="R1" s="2">
        <v>18</v>
      </c>
      <c r="S1" s="2">
        <v>19</v>
      </c>
      <c r="T1" s="2">
        <v>20</v>
      </c>
    </row>
    <row r="2" spans="1:20" x14ac:dyDescent="0.45">
      <c r="A2" s="5"/>
      <c r="B2" s="5"/>
      <c r="C2" s="132">
        <v>1</v>
      </c>
      <c r="D2" s="132"/>
      <c r="E2" s="132"/>
      <c r="F2" s="132">
        <v>2</v>
      </c>
      <c r="G2" s="132"/>
      <c r="H2" s="132"/>
      <c r="I2" s="132">
        <v>3</v>
      </c>
      <c r="J2" s="132"/>
      <c r="K2" s="132"/>
      <c r="L2" s="132">
        <v>4</v>
      </c>
      <c r="M2" s="132"/>
      <c r="N2" s="132"/>
      <c r="O2" s="132">
        <v>5</v>
      </c>
      <c r="P2" s="132"/>
      <c r="Q2" s="132"/>
      <c r="R2" s="132">
        <v>6</v>
      </c>
      <c r="S2" s="132"/>
      <c r="T2" s="132"/>
    </row>
    <row r="3" spans="1:20" x14ac:dyDescent="0.45">
      <c r="A3" s="5"/>
      <c r="B3" s="5" t="s">
        <v>0</v>
      </c>
      <c r="C3" s="6" t="s">
        <v>6</v>
      </c>
      <c r="D3" s="7" t="s">
        <v>8</v>
      </c>
      <c r="E3" s="8" t="s">
        <v>7</v>
      </c>
      <c r="F3" s="6" t="s">
        <v>6</v>
      </c>
      <c r="G3" s="7" t="s">
        <v>8</v>
      </c>
      <c r="H3" s="8" t="s">
        <v>7</v>
      </c>
      <c r="I3" s="6" t="s">
        <v>6</v>
      </c>
      <c r="J3" s="7" t="s">
        <v>8</v>
      </c>
      <c r="K3" s="8" t="s">
        <v>7</v>
      </c>
      <c r="L3" s="6" t="s">
        <v>6</v>
      </c>
      <c r="M3" s="7" t="s">
        <v>8</v>
      </c>
      <c r="N3" s="8" t="s">
        <v>7</v>
      </c>
      <c r="O3" s="6" t="s">
        <v>6</v>
      </c>
      <c r="P3" s="7" t="s">
        <v>8</v>
      </c>
      <c r="Q3" s="8" t="s">
        <v>7</v>
      </c>
      <c r="R3" s="6" t="s">
        <v>6</v>
      </c>
      <c r="S3" s="7" t="s">
        <v>8</v>
      </c>
      <c r="T3" s="8" t="s">
        <v>7</v>
      </c>
    </row>
    <row r="4" spans="1:20" ht="133.80000000000001" customHeight="1" x14ac:dyDescent="0.45">
      <c r="A4" s="5">
        <v>11</v>
      </c>
      <c r="B4" s="4" t="s">
        <v>38</v>
      </c>
      <c r="C4" s="6"/>
      <c r="D4" s="9" t="s">
        <v>10</v>
      </c>
      <c r="E4" s="10"/>
      <c r="F4" s="11" t="s">
        <v>11</v>
      </c>
      <c r="G4" s="7"/>
      <c r="H4" s="8"/>
      <c r="I4" s="11" t="s">
        <v>12</v>
      </c>
      <c r="J4" s="7"/>
      <c r="K4" s="8" t="s">
        <v>9</v>
      </c>
      <c r="L4" s="6"/>
      <c r="M4" s="9" t="s">
        <v>119</v>
      </c>
      <c r="N4" s="10" t="s">
        <v>13</v>
      </c>
      <c r="O4" s="11"/>
      <c r="P4" s="9" t="s">
        <v>122</v>
      </c>
      <c r="Q4" s="10"/>
      <c r="R4" s="6"/>
      <c r="S4" s="9" t="s">
        <v>120</v>
      </c>
      <c r="T4" s="10" t="s">
        <v>14</v>
      </c>
    </row>
    <row r="5" spans="1:20" ht="133.80000000000001" customHeight="1" x14ac:dyDescent="0.45">
      <c r="A5" s="5">
        <v>21</v>
      </c>
      <c r="B5" s="5" t="s">
        <v>5</v>
      </c>
      <c r="C5" s="6"/>
      <c r="D5" s="9" t="s">
        <v>10</v>
      </c>
      <c r="E5" s="8"/>
      <c r="F5" s="11" t="s">
        <v>11</v>
      </c>
      <c r="G5" s="7"/>
      <c r="H5" s="8"/>
      <c r="I5" s="11" t="s">
        <v>12</v>
      </c>
      <c r="J5" s="7"/>
      <c r="K5" s="8" t="s">
        <v>9</v>
      </c>
      <c r="L5" s="11"/>
      <c r="M5" s="9" t="s">
        <v>119</v>
      </c>
      <c r="N5" s="10" t="s">
        <v>13</v>
      </c>
      <c r="O5" s="6"/>
      <c r="P5" s="9" t="s">
        <v>122</v>
      </c>
      <c r="Q5" s="8"/>
      <c r="R5" s="6"/>
      <c r="S5" s="9" t="s">
        <v>121</v>
      </c>
      <c r="T5" s="10" t="s">
        <v>14</v>
      </c>
    </row>
    <row r="6" spans="1:20" ht="133.80000000000001" customHeight="1" x14ac:dyDescent="0.45">
      <c r="A6" s="5">
        <v>31</v>
      </c>
      <c r="B6" s="5" t="s">
        <v>4</v>
      </c>
      <c r="C6" s="6"/>
      <c r="D6" s="9" t="s">
        <v>10</v>
      </c>
      <c r="E6" s="8"/>
      <c r="F6" s="11" t="s">
        <v>11</v>
      </c>
      <c r="G6" s="7"/>
      <c r="H6" s="8"/>
      <c r="I6" s="11" t="s">
        <v>12</v>
      </c>
      <c r="J6" s="7"/>
      <c r="K6" s="8" t="s">
        <v>9</v>
      </c>
      <c r="L6" s="6"/>
      <c r="M6" s="9" t="s">
        <v>119</v>
      </c>
      <c r="N6" s="10" t="s">
        <v>13</v>
      </c>
      <c r="O6" s="6"/>
      <c r="P6" s="9" t="s">
        <v>122</v>
      </c>
      <c r="Q6" s="8"/>
      <c r="R6" s="6"/>
      <c r="S6" s="9" t="s">
        <v>120</v>
      </c>
      <c r="T6" s="10" t="s">
        <v>14</v>
      </c>
    </row>
    <row r="7" spans="1:20" ht="25.2" customHeight="1" x14ac:dyDescent="0.45">
      <c r="A7" s="5">
        <v>12</v>
      </c>
      <c r="B7" s="4" t="s">
        <v>38</v>
      </c>
      <c r="C7" s="6"/>
      <c r="D7" s="9" t="s">
        <v>10</v>
      </c>
      <c r="E7" s="10"/>
      <c r="F7" s="11" t="s">
        <v>11</v>
      </c>
      <c r="G7" s="7"/>
      <c r="H7" s="8"/>
      <c r="I7" s="11" t="s">
        <v>12</v>
      </c>
      <c r="J7" s="7"/>
      <c r="K7" s="8" t="s">
        <v>9</v>
      </c>
      <c r="L7" s="6"/>
      <c r="M7" s="9" t="s">
        <v>119</v>
      </c>
      <c r="N7" s="10" t="s">
        <v>13</v>
      </c>
      <c r="O7" s="11"/>
      <c r="P7" s="9" t="s">
        <v>122</v>
      </c>
      <c r="Q7" s="10"/>
      <c r="R7" s="6"/>
      <c r="S7" s="9" t="s">
        <v>120</v>
      </c>
      <c r="T7" s="10" t="s">
        <v>14</v>
      </c>
    </row>
    <row r="8" spans="1:20" ht="25.2" customHeight="1" x14ac:dyDescent="0.45">
      <c r="A8" s="5">
        <v>13</v>
      </c>
      <c r="B8" s="4" t="s">
        <v>38</v>
      </c>
      <c r="C8" s="6"/>
      <c r="D8" s="9" t="s">
        <v>10</v>
      </c>
      <c r="E8" s="10"/>
      <c r="F8" s="11" t="s">
        <v>11</v>
      </c>
      <c r="G8" s="7"/>
      <c r="H8" s="8"/>
      <c r="I8" s="11" t="s">
        <v>12</v>
      </c>
      <c r="J8" s="7"/>
      <c r="K8" s="8" t="s">
        <v>9</v>
      </c>
      <c r="L8" s="6"/>
      <c r="M8" s="9" t="s">
        <v>119</v>
      </c>
      <c r="N8" s="10" t="s">
        <v>13</v>
      </c>
      <c r="O8" s="11"/>
      <c r="P8" s="9" t="s">
        <v>122</v>
      </c>
      <c r="Q8" s="10"/>
      <c r="R8" s="6"/>
      <c r="S8" s="9" t="s">
        <v>120</v>
      </c>
      <c r="T8" s="10" t="s">
        <v>14</v>
      </c>
    </row>
    <row r="9" spans="1:20" ht="25.2" customHeight="1" x14ac:dyDescent="0.45">
      <c r="A9" s="5">
        <v>22</v>
      </c>
      <c r="B9" s="5" t="s">
        <v>5</v>
      </c>
      <c r="C9" s="6"/>
      <c r="D9" s="9" t="s">
        <v>10</v>
      </c>
      <c r="E9" s="8"/>
      <c r="F9" s="11" t="s">
        <v>11</v>
      </c>
      <c r="G9" s="7"/>
      <c r="H9" s="8"/>
      <c r="I9" s="11" t="s">
        <v>12</v>
      </c>
      <c r="J9" s="7"/>
      <c r="K9" s="8" t="s">
        <v>9</v>
      </c>
      <c r="L9" s="11"/>
      <c r="M9" s="9" t="s">
        <v>119</v>
      </c>
      <c r="N9" s="10" t="s">
        <v>13</v>
      </c>
      <c r="O9" s="6"/>
      <c r="P9" s="9" t="s">
        <v>122</v>
      </c>
      <c r="Q9" s="8"/>
      <c r="R9" s="6"/>
      <c r="S9" s="9" t="s">
        <v>121</v>
      </c>
      <c r="T9" s="10" t="s">
        <v>14</v>
      </c>
    </row>
    <row r="10" spans="1:20" ht="25.2" customHeight="1" x14ac:dyDescent="0.45">
      <c r="A10" s="5">
        <v>23</v>
      </c>
      <c r="B10" s="5" t="s">
        <v>5</v>
      </c>
      <c r="C10" s="6"/>
      <c r="D10" s="9" t="s">
        <v>10</v>
      </c>
      <c r="E10" s="8"/>
      <c r="F10" s="11" t="s">
        <v>11</v>
      </c>
      <c r="G10" s="7"/>
      <c r="H10" s="8"/>
      <c r="I10" s="11" t="s">
        <v>12</v>
      </c>
      <c r="J10" s="7"/>
      <c r="K10" s="8" t="s">
        <v>9</v>
      </c>
      <c r="L10" s="11"/>
      <c r="M10" s="9" t="s">
        <v>119</v>
      </c>
      <c r="N10" s="10" t="s">
        <v>13</v>
      </c>
      <c r="O10" s="6"/>
      <c r="P10" s="9" t="s">
        <v>122</v>
      </c>
      <c r="Q10" s="8"/>
      <c r="R10" s="6"/>
      <c r="S10" s="9" t="s">
        <v>121</v>
      </c>
      <c r="T10" s="10" t="s">
        <v>14</v>
      </c>
    </row>
    <row r="11" spans="1:20" ht="25.2" customHeight="1" x14ac:dyDescent="0.45">
      <c r="A11" s="5">
        <v>24</v>
      </c>
      <c r="B11" s="5" t="s">
        <v>5</v>
      </c>
      <c r="C11" s="6"/>
      <c r="D11" s="9" t="s">
        <v>10</v>
      </c>
      <c r="E11" s="8"/>
      <c r="F11" s="11" t="s">
        <v>11</v>
      </c>
      <c r="G11" s="7"/>
      <c r="H11" s="8"/>
      <c r="I11" s="11" t="s">
        <v>12</v>
      </c>
      <c r="J11" s="7"/>
      <c r="K11" s="8" t="s">
        <v>9</v>
      </c>
      <c r="L11" s="11"/>
      <c r="M11" s="9" t="s">
        <v>119</v>
      </c>
      <c r="N11" s="10" t="s">
        <v>13</v>
      </c>
      <c r="O11" s="6"/>
      <c r="P11" s="9" t="s">
        <v>122</v>
      </c>
      <c r="Q11" s="8"/>
      <c r="R11" s="6"/>
      <c r="S11" s="9" t="s">
        <v>121</v>
      </c>
      <c r="T11" s="10" t="s">
        <v>14</v>
      </c>
    </row>
    <row r="12" spans="1:20" ht="25.2" customHeight="1" x14ac:dyDescent="0.45">
      <c r="A12" s="5">
        <v>32</v>
      </c>
      <c r="B12" s="5" t="s">
        <v>4</v>
      </c>
      <c r="C12" s="6"/>
      <c r="D12" s="9" t="s">
        <v>10</v>
      </c>
      <c r="E12" s="8"/>
      <c r="F12" s="11" t="s">
        <v>11</v>
      </c>
      <c r="G12" s="7"/>
      <c r="H12" s="8"/>
      <c r="I12" s="11" t="s">
        <v>12</v>
      </c>
      <c r="J12" s="7"/>
      <c r="K12" s="8" t="s">
        <v>9</v>
      </c>
      <c r="L12" s="6"/>
      <c r="M12" s="9" t="s">
        <v>119</v>
      </c>
      <c r="N12" s="10" t="s">
        <v>13</v>
      </c>
      <c r="O12" s="6"/>
      <c r="P12" s="9" t="s">
        <v>122</v>
      </c>
      <c r="Q12" s="8"/>
      <c r="R12" s="6"/>
      <c r="S12" s="9" t="s">
        <v>120</v>
      </c>
      <c r="T12" s="10" t="s">
        <v>14</v>
      </c>
    </row>
  </sheetData>
  <mergeCells count="6">
    <mergeCell ref="O2:Q2"/>
    <mergeCell ref="R2:T2"/>
    <mergeCell ref="C2:E2"/>
    <mergeCell ref="F2:H2"/>
    <mergeCell ref="I2:K2"/>
    <mergeCell ref="L2:N2"/>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作成の手順</vt:lpstr>
      <vt:lpstr>指導計画例</vt:lpstr>
      <vt:lpstr>変更する場合はコチラ（内容）</vt:lpstr>
      <vt:lpstr>評価</vt:lpstr>
      <vt:lpstr>作成の手順!Print_Area</vt:lpstr>
      <vt:lpstr>指導計画例!Print_Area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中村 さやか</cp:lastModifiedBy>
  <cp:lastPrinted>2024-08-20T04:31:09Z</cp:lastPrinted>
  <dcterms:created xsi:type="dcterms:W3CDTF">2023-09-01T05:00:46Z</dcterms:created>
  <dcterms:modified xsi:type="dcterms:W3CDTF">2024-10-07T08:24:27Z</dcterms:modified>
</cp:coreProperties>
</file>